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iledefrance07.sharepoint.com/sites/ServiceACE/Documents partages/General/Service Filières &amp; Innovation/aap rdi documents mes démarches/"/>
    </mc:Choice>
  </mc:AlternateContent>
  <xr:revisionPtr revIDLastSave="3" documentId="8_{48C29C9E-8332-4674-89F8-896C1F1D0CA1}" xr6:coauthVersionLast="47" xr6:coauthVersionMax="47" xr10:uidLastSave="{536DF603-7380-48EC-83C0-E900E4DBF0D3}"/>
  <bookViews>
    <workbookView xWindow="28680" yWindow="-120" windowWidth="29040" windowHeight="15720" tabRatio="660" xr2:uid="{00000000-000D-0000-FFFF-FFFF00000000}"/>
  </bookViews>
  <sheets>
    <sheet name="Consignes" sheetId="22" r:id="rId1"/>
    <sheet name="1) Simulateur" sheetId="21" r:id="rId2"/>
    <sheet name="2) Réalisé" sheetId="2" r:id="rId3"/>
    <sheet name="3) Prévisionnel" sheetId="14" r:id="rId4"/>
    <sheet name="4) Situation intermédiaire" sheetId="15" r:id="rId5"/>
  </sheets>
  <definedNames>
    <definedName name="_xlnm.Print_Area" localSheetId="1">'1) Simulateur'!$A$1:$H$64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1" l="1"/>
  <c r="F35" i="21"/>
  <c r="F48" i="21"/>
  <c r="E101" i="2"/>
  <c r="D101" i="2"/>
  <c r="E67" i="2"/>
  <c r="D67" i="2"/>
  <c r="E53" i="2"/>
  <c r="E68" i="2"/>
  <c r="E73" i="2"/>
  <c r="E78" i="2"/>
  <c r="E22" i="2"/>
  <c r="E26" i="2"/>
  <c r="D22" i="2"/>
  <c r="E9" i="2"/>
  <c r="D9" i="2"/>
  <c r="D26" i="2"/>
  <c r="D53" i="2"/>
  <c r="D68" i="2"/>
  <c r="C19" i="14"/>
  <c r="E41" i="2"/>
  <c r="E43" i="2" s="1"/>
  <c r="D41" i="2"/>
  <c r="D43" i="2"/>
  <c r="D95" i="2"/>
  <c r="E95" i="2"/>
  <c r="D98" i="2"/>
  <c r="C15" i="14"/>
  <c r="E98" i="2"/>
  <c r="D99" i="2"/>
  <c r="C18" i="14"/>
  <c r="E99" i="2"/>
  <c r="D100" i="2"/>
  <c r="E100" i="2"/>
  <c r="E103" i="2"/>
  <c r="D102" i="2"/>
  <c r="E102" i="2"/>
  <c r="D104" i="2"/>
  <c r="E104" i="2"/>
  <c r="C13" i="14"/>
  <c r="D13" i="14"/>
  <c r="C14" i="14"/>
  <c r="D14" i="14"/>
  <c r="C16" i="14"/>
  <c r="D16" i="14"/>
  <c r="C17" i="14"/>
  <c r="D17" i="14"/>
  <c r="C30" i="14"/>
  <c r="D30" i="14"/>
  <c r="C7" i="14"/>
  <c r="C8" i="14"/>
  <c r="D8" i="14"/>
  <c r="C9" i="14"/>
  <c r="D9" i="14"/>
  <c r="C28" i="14"/>
  <c r="D28" i="14"/>
  <c r="E96" i="2"/>
  <c r="E94" i="2"/>
  <c r="D15" i="14"/>
  <c r="D29" i="14"/>
  <c r="D19" i="14"/>
  <c r="D27" i="14"/>
  <c r="C27" i="14"/>
  <c r="D103" i="2"/>
  <c r="D23" i="14"/>
  <c r="C29" i="14"/>
  <c r="D22" i="14"/>
  <c r="D96" i="2"/>
  <c r="C23" i="14"/>
  <c r="E97" i="2"/>
  <c r="D21" i="14"/>
  <c r="D20" i="14"/>
  <c r="D73" i="2"/>
  <c r="D78" i="2"/>
  <c r="D7" i="14"/>
  <c r="D18" i="14"/>
  <c r="D94" i="2"/>
  <c r="C20" i="14"/>
  <c r="D97" i="2"/>
  <c r="C21" i="14"/>
  <c r="C22" i="14"/>
  <c r="F50" i="21" l="1"/>
</calcChain>
</file>

<file path=xl/sharedStrings.xml><?xml version="1.0" encoding="utf-8"?>
<sst xmlns="http://schemas.openxmlformats.org/spreadsheetml/2006/main" count="324" uniqueCount="277">
  <si>
    <t xml:space="preserve"> </t>
  </si>
  <si>
    <t>DA</t>
  </si>
  <si>
    <t>DB</t>
  </si>
  <si>
    <t>DL</t>
  </si>
  <si>
    <t>Date de clôture de l'exercice</t>
  </si>
  <si>
    <t>jj/mm/aaaa</t>
  </si>
  <si>
    <t>Durée de l'exercice (en mois)</t>
  </si>
  <si>
    <t>nbre mois</t>
  </si>
  <si>
    <t>ANNEXE N°1 - ACTIF</t>
  </si>
  <si>
    <t>Capital souscrit non appelé (I)</t>
  </si>
  <si>
    <t>AA</t>
  </si>
  <si>
    <t>Actif immobilisé brut (Total)</t>
  </si>
  <si>
    <t>BJ</t>
  </si>
  <si>
    <t>Amort. prov. actif immobilisé (Total)</t>
  </si>
  <si>
    <t>BK</t>
  </si>
  <si>
    <t>Actif immobilisé Net (Total II)</t>
  </si>
  <si>
    <t>BK3</t>
  </si>
  <si>
    <t>Matières premières</t>
  </si>
  <si>
    <t>BM 3</t>
  </si>
  <si>
    <t>En-cours de production de services</t>
  </si>
  <si>
    <t>B0 3</t>
  </si>
  <si>
    <t>En-cours de production de  biens</t>
  </si>
  <si>
    <t>BQ 3</t>
  </si>
  <si>
    <t>Produits intermédiaires et finis</t>
  </si>
  <si>
    <t>BS 3</t>
  </si>
  <si>
    <t>Marchandises</t>
  </si>
  <si>
    <t>BU 3</t>
  </si>
  <si>
    <t>Avances et acomptes versés</t>
  </si>
  <si>
    <t>BW 3</t>
  </si>
  <si>
    <t>Clients et comptes rattachés</t>
  </si>
  <si>
    <t>BY 3</t>
  </si>
  <si>
    <t>Autres créances</t>
  </si>
  <si>
    <t>CA 3</t>
  </si>
  <si>
    <t>Capital souscrit et appelé non versé</t>
  </si>
  <si>
    <t>CC 3</t>
  </si>
  <si>
    <t>Valeurs mobilières de placement</t>
  </si>
  <si>
    <t>CE 3</t>
  </si>
  <si>
    <t>Disponibilités</t>
  </si>
  <si>
    <t>CG 3</t>
  </si>
  <si>
    <t>Charges constatées d'avance</t>
  </si>
  <si>
    <t>CI - 3</t>
  </si>
  <si>
    <t>Total III</t>
  </si>
  <si>
    <t>Frais d’émission d’emprunt à étaler (IV)</t>
  </si>
  <si>
    <t>CW</t>
  </si>
  <si>
    <t>Primes de remboursement des obligations (V)</t>
  </si>
  <si>
    <t>CM</t>
  </si>
  <si>
    <t>Écarts de conversion actif (VI)</t>
  </si>
  <si>
    <t>CN</t>
  </si>
  <si>
    <t>TOTAL GENERAL (I à VI)</t>
  </si>
  <si>
    <t>1A3</t>
  </si>
  <si>
    <t>ANNEXE N°2 - PASSIF</t>
  </si>
  <si>
    <t>Capitaux propres (Total I)</t>
  </si>
  <si>
    <t>Autres fonds propres (Total II)</t>
  </si>
  <si>
    <t>DO</t>
  </si>
  <si>
    <t>Provisions pour risques et charges (Total III)</t>
  </si>
  <si>
    <t>DR</t>
  </si>
  <si>
    <t>Emprunts oblig. convertibles</t>
  </si>
  <si>
    <t>DS</t>
  </si>
  <si>
    <t>Autres emprunts oblig.</t>
  </si>
  <si>
    <t>DT</t>
  </si>
  <si>
    <t>Emprunts et dettes étab. crédit</t>
  </si>
  <si>
    <t>DU</t>
  </si>
  <si>
    <t>Emprunts et dettes fi. diverses</t>
  </si>
  <si>
    <t>DV</t>
  </si>
  <si>
    <t>Avances et acomptes reçus sur commandes</t>
  </si>
  <si>
    <t>DW</t>
  </si>
  <si>
    <t>Dettes fournisseurs et comptes rattachés</t>
  </si>
  <si>
    <t>DX</t>
  </si>
  <si>
    <t>Dettes fiscales et sociales</t>
  </si>
  <si>
    <t>DY</t>
  </si>
  <si>
    <t>Dettes sur immobilisations et comptes rattachés</t>
  </si>
  <si>
    <t>DZ</t>
  </si>
  <si>
    <t>Autres dettes</t>
  </si>
  <si>
    <t>EA</t>
  </si>
  <si>
    <t>Produits constatés d'avance</t>
  </si>
  <si>
    <t>EB</t>
  </si>
  <si>
    <t>Total IV</t>
  </si>
  <si>
    <t>EC</t>
  </si>
  <si>
    <t>Ecart de conversion passif (V)</t>
  </si>
  <si>
    <t>ED</t>
  </si>
  <si>
    <t>TOTAL GENERAL (I à V)</t>
  </si>
  <si>
    <t>EE</t>
  </si>
  <si>
    <t>Concours bancaires courants</t>
  </si>
  <si>
    <t>EH</t>
  </si>
  <si>
    <t>ANNEXE N°3 - COMPTE DE RESULTAT</t>
  </si>
  <si>
    <t>CA export</t>
  </si>
  <si>
    <t>FK</t>
  </si>
  <si>
    <t>Chiffre d'Affaires Net (CA)</t>
  </si>
  <si>
    <t>FL</t>
  </si>
  <si>
    <t>Production stockée</t>
  </si>
  <si>
    <t>FM</t>
  </si>
  <si>
    <t>Production immobilisée</t>
  </si>
  <si>
    <t>FN</t>
  </si>
  <si>
    <t>Subvention d'exploitation</t>
  </si>
  <si>
    <t>FO</t>
  </si>
  <si>
    <t>Reprises sur amortissements et provisions</t>
  </si>
  <si>
    <t>FP</t>
  </si>
  <si>
    <t>Autres Produits</t>
  </si>
  <si>
    <t>FQ</t>
  </si>
  <si>
    <t>Total des produits d'exploitation</t>
  </si>
  <si>
    <t>FR</t>
  </si>
  <si>
    <t>Achats (marchandises)</t>
  </si>
  <si>
    <t>FS</t>
  </si>
  <si>
    <t>Variation stock (marchandises)</t>
  </si>
  <si>
    <t>FT</t>
  </si>
  <si>
    <t>Achats (matières premières)</t>
  </si>
  <si>
    <t>FU</t>
  </si>
  <si>
    <r>
      <t>Variation stock (matières 1</t>
    </r>
    <r>
      <rPr>
        <vertAlign val="superscript"/>
        <sz val="10"/>
        <rFont val="Calibri"/>
        <family val="2"/>
      </rPr>
      <t>ères</t>
    </r>
    <r>
      <rPr>
        <sz val="10"/>
        <rFont val="Calibri"/>
        <family val="2"/>
      </rPr>
      <t xml:space="preserve"> et approvisionnements)</t>
    </r>
  </si>
  <si>
    <t>FV</t>
  </si>
  <si>
    <t>Autres achats et charges externes</t>
  </si>
  <si>
    <t>FW</t>
  </si>
  <si>
    <t>Impôts et taxes</t>
  </si>
  <si>
    <t>FX</t>
  </si>
  <si>
    <t>Salaires et traitements</t>
  </si>
  <si>
    <t>FY</t>
  </si>
  <si>
    <t>Charges sociales</t>
  </si>
  <si>
    <t>FZ</t>
  </si>
  <si>
    <t>Dotation aux amortissements sur immobilisations</t>
  </si>
  <si>
    <t>GA</t>
  </si>
  <si>
    <t>Dotation aux provisions sur immobilisations</t>
  </si>
  <si>
    <t>GB</t>
  </si>
  <si>
    <t>Dotation aux provisions sur actif circulant</t>
  </si>
  <si>
    <t>GC</t>
  </si>
  <si>
    <t>Dotation aux provisions pour risques et charges</t>
  </si>
  <si>
    <t>GD</t>
  </si>
  <si>
    <t>Autres charges</t>
  </si>
  <si>
    <t>GE</t>
  </si>
  <si>
    <t>Total charges d'exploitation</t>
  </si>
  <si>
    <t>GF</t>
  </si>
  <si>
    <t>RESULTAT D EXPLOITATION (I-II)</t>
  </si>
  <si>
    <t>GG</t>
  </si>
  <si>
    <t>Bénéfice attribué ou perte transférée (III)</t>
  </si>
  <si>
    <t>GH</t>
  </si>
  <si>
    <t>Perte supportée ou bénéfice transférée (IV)</t>
  </si>
  <si>
    <t>GI</t>
  </si>
  <si>
    <t>Total des produits financiers (V)</t>
  </si>
  <si>
    <t>GP</t>
  </si>
  <si>
    <t>Total des charges financières (VI)</t>
  </si>
  <si>
    <t>GU</t>
  </si>
  <si>
    <t>RESULTAT COURANT AVANT IMPOTS (I-II+III-IV+V-VI)</t>
  </si>
  <si>
    <t>GW</t>
  </si>
  <si>
    <t>Total des produits exceptionnels</t>
  </si>
  <si>
    <t>HD</t>
  </si>
  <si>
    <t>Total des charges exceptionnelles</t>
  </si>
  <si>
    <t>HH</t>
  </si>
  <si>
    <t>Participation des salariés aux résultats de l'entreprise</t>
  </si>
  <si>
    <t>HJ</t>
  </si>
  <si>
    <t>Impôts sur les bénéfices</t>
  </si>
  <si>
    <t>HK</t>
  </si>
  <si>
    <t>BENEFICE OU PERTE</t>
  </si>
  <si>
    <t>HN</t>
  </si>
  <si>
    <t>Transfert de charges</t>
  </si>
  <si>
    <t>A1</t>
  </si>
  <si>
    <t>ANNEXE N°8 - ETAT DES CREANCES ET DES DETTES</t>
  </si>
  <si>
    <t>Emprunts obligataires convertibles à 1 an au plus</t>
  </si>
  <si>
    <t>7Y2</t>
  </si>
  <si>
    <t>Autres emprunts obligataires à 1 an au plus</t>
  </si>
  <si>
    <t>7Z2</t>
  </si>
  <si>
    <t>Emprunts et dettes auprès des ets de crédit à 1 an au plus</t>
  </si>
  <si>
    <t>VH2</t>
  </si>
  <si>
    <t>Emprunts et dettes financières divers à 1 an au plus</t>
  </si>
  <si>
    <t>8A2</t>
  </si>
  <si>
    <t>Groupe et associés (total)</t>
  </si>
  <si>
    <t>VI1</t>
  </si>
  <si>
    <t>Groupe et associés à 1 an au plus</t>
  </si>
  <si>
    <t>VI2</t>
  </si>
  <si>
    <t>ANNEXE N°11 - AFFECTATION DU RESULTAT</t>
  </si>
  <si>
    <r>
      <t>Dividendes (</t>
    </r>
    <r>
      <rPr>
        <i/>
        <sz val="10"/>
        <rFont val="Calibri"/>
        <family val="2"/>
      </rPr>
      <t>sur résultat de l'exerice précédent</t>
    </r>
    <r>
      <rPr>
        <sz val="10"/>
        <rFont val="Calibri"/>
        <family val="2"/>
      </rPr>
      <t>)</t>
    </r>
  </si>
  <si>
    <t>ZE</t>
  </si>
  <si>
    <t>Sous-traitance</t>
  </si>
  <si>
    <t>YT</t>
  </si>
  <si>
    <t>Personnel exterieur</t>
  </si>
  <si>
    <t>YU</t>
  </si>
  <si>
    <t>Effectif moyen du personnel</t>
  </si>
  <si>
    <t>YP</t>
  </si>
  <si>
    <t>dont effectif Ile-de-France</t>
  </si>
  <si>
    <t>n/a</t>
  </si>
  <si>
    <t>Fonds de roulement d'exploitation (FR)</t>
  </si>
  <si>
    <t>Besoin en fonds de roulement d'exploitation (BFR)</t>
  </si>
  <si>
    <t>BFR / CA</t>
  </si>
  <si>
    <t>CAF</t>
  </si>
  <si>
    <t>VA</t>
  </si>
  <si>
    <t>Excédent Brut d'Exploitation (EBE)</t>
  </si>
  <si>
    <t>Dettes Obligataires</t>
  </si>
  <si>
    <t>Dettes bancaires (hors concours bancaires courants)</t>
  </si>
  <si>
    <t>Dettes financières diverses</t>
  </si>
  <si>
    <t>Echéance à plus d'un an des dettes oblig., bancaires, fin.</t>
  </si>
  <si>
    <t>Total Fonds Propres (I+II)</t>
  </si>
  <si>
    <t>Prévisionnel</t>
  </si>
  <si>
    <r>
      <t>Merci de bien vouloir remplir</t>
    </r>
    <r>
      <rPr>
        <b/>
        <u/>
        <sz val="10"/>
        <color indexed="10"/>
        <rFont val="Calibri"/>
        <family val="2"/>
      </rPr>
      <t xml:space="preserve"> en euros</t>
    </r>
    <r>
      <rPr>
        <b/>
        <sz val="10"/>
        <color indexed="10"/>
        <rFont val="Calibri"/>
        <family val="2"/>
      </rPr>
      <t xml:space="preserve"> l'intégralité des cellules du prévisionnel (colonnes G, H, I )</t>
    </r>
  </si>
  <si>
    <t xml:space="preserve">Effectif </t>
  </si>
  <si>
    <t>Effectif Ile-de-France</t>
  </si>
  <si>
    <t>Compte de résultat</t>
  </si>
  <si>
    <t>dont CA export</t>
  </si>
  <si>
    <t>Valeur ajoutée</t>
  </si>
  <si>
    <t>EBE</t>
  </si>
  <si>
    <t>Résultat d'exploitation</t>
  </si>
  <si>
    <t>Résultat net</t>
  </si>
  <si>
    <t>BFR</t>
  </si>
  <si>
    <t>Bilan</t>
  </si>
  <si>
    <t>Dividendes</t>
  </si>
  <si>
    <t>Emprunts, dettes financières et oblig. convertibles</t>
  </si>
  <si>
    <t>dont comptes-courants d'associés</t>
  </si>
  <si>
    <r>
      <t xml:space="preserve">Ce document important est à renseigner pour instruire votre dossier de candidature 
Veuillez renseigner </t>
    </r>
    <r>
      <rPr>
        <b/>
        <sz val="12"/>
        <color rgb="FFFF0000"/>
        <rFont val="Arial"/>
        <family val="2"/>
      </rPr>
      <t xml:space="preserve">toutes les informations demandées </t>
    </r>
    <r>
      <rPr>
        <b/>
        <sz val="12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TOUT DOSSIER INCOMPLET NE SERA PAS INSTRUIT ET FERA L'OBJET D'UN REJET</t>
    </r>
  </si>
  <si>
    <r>
      <t xml:space="preserve">Veuillez renseigner la situation intermédiaire </t>
    </r>
    <r>
      <rPr>
        <b/>
        <sz val="14"/>
        <color rgb="FFFF0000"/>
        <rFont val="Calibri"/>
        <family val="2"/>
        <scheme val="minor"/>
      </rPr>
      <t xml:space="preserve">à la fin du mois précédent votre candidature </t>
    </r>
  </si>
  <si>
    <t>Situation intermédiaire au :</t>
  </si>
  <si>
    <t>jjmmaaaa</t>
  </si>
  <si>
    <t>Durée de la période (en mois)</t>
  </si>
  <si>
    <t>Effectif salarié ETP(1)</t>
  </si>
  <si>
    <t>Effectif salarié Ile-de-France ETP (1)</t>
  </si>
  <si>
    <t xml:space="preserve">(1) hors apprentis, stagiaires, consultants </t>
  </si>
  <si>
    <t>Chiffre d'affaires réalisé à date</t>
  </si>
  <si>
    <t xml:space="preserve">Excédent brut d'exploitation </t>
  </si>
  <si>
    <t>Fonds propres (si différents de la clôture précédente)</t>
  </si>
  <si>
    <t>Emprunts, dettes financières et oblig. convertibles (2)</t>
  </si>
  <si>
    <t>Trésorerie à date</t>
  </si>
  <si>
    <t>(2) dont comptes courants d'associés, hors concours bancaire</t>
  </si>
  <si>
    <t>Si vous avez réalisé une situation intermédiaire depuis votre clôture annuelle, merci de la joindre à vos liasses fiscales.</t>
  </si>
  <si>
    <t>Calcul</t>
  </si>
  <si>
    <t>Impôts, taxes, versements assimilés</t>
  </si>
  <si>
    <t>GR</t>
  </si>
  <si>
    <t>Emprunts et dettes financières diverses</t>
  </si>
  <si>
    <t>Autres emprunts obligataires</t>
  </si>
  <si>
    <t>Emprunts obligataires convertibles</t>
  </si>
  <si>
    <t>SIMULATEUR – ENTREPRISE EN DIFFICULTÉ  (Règlement UE n° 651/2014)</t>
  </si>
  <si>
    <t>Cet outil permet de vérifier si votre entreprise est éligible à un financement régional au regard des règles européennes sur les aides d'État</t>
  </si>
  <si>
    <t xml:space="preserve">  IDENTIFICATION DE L'ENTREPRISE</t>
  </si>
  <si>
    <t>Dénomination sociale de l'entreprise</t>
  </si>
  <si>
    <t>Numéro SIRET</t>
  </si>
  <si>
    <t>Exercice comptable (date de clôture)</t>
  </si>
  <si>
    <t>Forme juridique  (SA, SAS, SARL, SNC, SCS…)</t>
  </si>
  <si>
    <t>L'entreprise a-t-elle plus de 3 ans d'activité ?</t>
  </si>
  <si>
    <t>L'entreprise est-elle une PME/TPE  (&lt; 250 salariés, CA &lt; 50 M€) ?</t>
  </si>
  <si>
    <t xml:space="preserve">  CRITÈRE 1  –  Érosion des capitaux propres  (applicable à toutes les entreprises de plus de 3 ans)</t>
  </si>
  <si>
    <t>L'entreprise est en difficulté si ses capitaux propres sont inférieurs à 50 % du capital social + primes d'émission  (SA/SAS/SARL/EURL/SASU) ou si plus de la moitié des fonds propres a disparu (SNC/SCS).</t>
  </si>
  <si>
    <t>Poste comptable</t>
  </si>
  <si>
    <t>Code liasse</t>
  </si>
  <si>
    <t>Montant (€)</t>
  </si>
  <si>
    <t>Capital social ou individuel</t>
  </si>
  <si>
    <t>Primes d'émission, de fusion, d'apports</t>
  </si>
  <si>
    <t>CAPITAUX PROPRES  (total bilan)</t>
  </si>
  <si>
    <t>Seuil  =  50 % × (Capital + Primes)</t>
  </si>
  <si>
    <t>✔  RÉSULTAT  CRITÈRE 1</t>
  </si>
  <si>
    <t>→</t>
  </si>
  <si>
    <t xml:space="preserve">  CRITÈRE 2  –  Ratio d'endettement &amp; couverture des intérêts  (grandes entreprises uniquement)</t>
  </si>
  <si>
    <t>À remplir uniquement si l'entreprise n'est PAS une PME.  Deux sous-conditions cumulatives sur chacun des 2 derniers exercices : (i) Emprunts / Capitaux propres &gt; 7,5  ET  (ii) EBITDA / Intérêts &lt; 1,0</t>
  </si>
  <si>
    <t>⚠  Si votre entreprise est une PME, ce critère ne s'applique PAS – passez directement au résultat final.</t>
  </si>
  <si>
    <t>Montant  N</t>
  </si>
  <si>
    <t>Montant  N-1</t>
  </si>
  <si>
    <t xml:space="preserve">  C-1  |  Ratio  Emprunts / Capitaux propres  (seuil : &gt; 7,5)</t>
  </si>
  <si>
    <t>Emprunts et dettes auprès établissements de crédit</t>
  </si>
  <si>
    <t>Total emprunts  (somme des 4 lignes ci-dessus)</t>
  </si>
  <si>
    <t>Ratio  Emprunts / Capitaux propres</t>
  </si>
  <si>
    <t>✔  Résultat  C-1  (Ratio &gt; 7,5 sur N ET N-1 ?)</t>
  </si>
  <si>
    <t xml:space="preserve">  C-2  |  Ratio  EBITDA / Intérêts  (seuil : &lt; 1,0)</t>
  </si>
  <si>
    <t>Résultat net  (bénéfice ou perte)</t>
  </si>
  <si>
    <t>Intérêts et charges assimilées</t>
  </si>
  <si>
    <t>Dotations aux amortissements sur immobilisations</t>
  </si>
  <si>
    <t>Dotations aux provisions sur immobilisations</t>
  </si>
  <si>
    <t>Dotations aux provisions sur actif circulant</t>
  </si>
  <si>
    <t>Dotations provisions pour risques et charges</t>
  </si>
  <si>
    <t>EBITDA  =  Résultat + IS + Intérêts + Impôts/taxes + Dot. amor./prov.</t>
  </si>
  <si>
    <t>Ratio  EBITDA / Intérêts</t>
  </si>
  <si>
    <t>✔  Résultat  C-2  (Ratio &lt; 1 sur N ET N-1 ?)</t>
  </si>
  <si>
    <t>✔  RÉSULTAT  CRITÈRE 2  (C-1 ET C-2 défavorables simultanément ?)</t>
  </si>
  <si>
    <t>⚠  Attention : si votre entreprise fait l'objet d'une procédure collective (sauvegarde, redressement, liquidation judiciaire), elle est automatiquement considérée en difficulté, quels que soient les résultats ci-dessus.</t>
  </si>
  <si>
    <t xml:space="preserve">  LÉGENDE  ET  INSTRUCTIONS</t>
  </si>
  <si>
    <t>Exemple</t>
  </si>
  <si>
    <t>Cellule à renseigner par l'entreprise (chiffres issus de la liasse fiscale)</t>
  </si>
  <si>
    <t>Critère satisfait – pas de difficulté détectée sur ce point</t>
  </si>
  <si>
    <t>Critère de difficulté déclenché – financement ANR non possible</t>
  </si>
  <si>
    <t>Données manquantes ou résultat neutre – compléter les champs</t>
  </si>
  <si>
    <t>Cellule calculée automatiquement – ne pas modifier</t>
  </si>
  <si>
    <t>NB : Les codes liasse (DA, DB, DL…) correspondent aux lignes du bilan 2051 / compte de résultat 2052. Les comptes sociaux doivent être certifiés ou approuvés par un commissaire aux comptes ou un expert-comptable.</t>
  </si>
  <si>
    <t xml:space="preserve">  VERDICT FINAL  –  ÉLIGIBILITÉ </t>
  </si>
  <si>
    <r>
      <rPr>
        <sz val="11"/>
        <rFont val="Arial"/>
        <family val="2"/>
      </rPr>
      <t xml:space="preserve">
</t>
    </r>
    <r>
      <rPr>
        <u/>
        <sz val="14"/>
        <color theme="4"/>
        <rFont val="Arial"/>
        <family val="2"/>
      </rPr>
      <t xml:space="preserve">Consignes : données économiques appel à projets 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 xml:space="preserve">Dans le cadre de l'appel à projets, il est demandé à chaque entreprise  (uniquement aux entreprises) du consortium de bien vouloir remplir les différentes feuilles de ce document en suivant l'ordre :
</t>
    </r>
    <r>
      <rPr>
        <sz val="12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 xml:space="preserve">1) Simulateur de la situation d'entreprise en difficulté ou non 
2) Réalisé
3) Prévisionnel
4) Situation intermédiaire  
</t>
    </r>
    <r>
      <rPr>
        <sz val="10"/>
        <rFont val="Arial"/>
        <family val="2"/>
      </rPr>
      <t xml:space="preserve">
</t>
    </r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</si>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</sst>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 #,##0.00&quot;    &quot;;\-#,##0.00&quot;    &quot;;&quot; -&quot;#&quot;    &quot;;@\ "/>
    <numFmt numFmtId="166" formatCode="\ #,##0&quot;    &quot;;\-#,##0&quot;    &quot;;&quot; -&quot;#&quot;    &quot;;@\ "/>
    <numFmt numFmtId="167" formatCode="#,##0_ ;[Red]\-#,##0\ "/>
    <numFmt numFmtId="169" formatCode="#,##0;\(#,##0\);&quot;-&quot;"/>
    <numFmt numFmtId="170" formatCode="0.00;\(0.00\);&quot;-&quot;"/>
  </numFmts>
  <fonts count="5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color indexed="10"/>
      <name val="Calibri"/>
      <family val="2"/>
    </font>
    <font>
      <b/>
      <u/>
      <sz val="10"/>
      <color indexed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4"/>
      <name val="Calibri"/>
      <family val="2"/>
      <scheme val="minor"/>
    </font>
    <font>
      <i/>
      <sz val="9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4"/>
      <color theme="4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name val="Calibri"/>
      <family val="2"/>
      <scheme val="minor"/>
    </font>
    <font>
      <sz val="11"/>
      <name val="Arial"/>
      <family val="2"/>
    </font>
    <font>
      <sz val="10"/>
      <name val="Arial"/>
    </font>
    <font>
      <b/>
      <sz val="14"/>
      <color rgb="FFFFFFFF"/>
      <name val="Arial"/>
    </font>
    <font>
      <i/>
      <sz val="9"/>
      <color rgb="FFFFFFFF"/>
      <name val="Arial"/>
    </font>
    <font>
      <b/>
      <sz val="11"/>
      <color rgb="FFFFFFFF"/>
      <name val="Arial"/>
    </font>
    <font>
      <sz val="9"/>
      <color rgb="FF000000"/>
      <name val="Arial"/>
    </font>
    <font>
      <sz val="10"/>
      <color rgb="FF000000"/>
      <name val="Arial"/>
    </font>
    <font>
      <i/>
      <sz val="9"/>
      <color rgb="FF595959"/>
      <name val="Arial"/>
    </font>
    <font>
      <b/>
      <sz val="9"/>
      <color rgb="FFFFFFFF"/>
      <name val="Arial"/>
    </font>
    <font>
      <b/>
      <sz val="9"/>
      <color rgb="FF2E5FA3"/>
      <name val="Arial"/>
    </font>
    <font>
      <sz val="10"/>
      <color rgb="FF00008B"/>
      <name val="Arial"/>
    </font>
    <font>
      <b/>
      <sz val="9"/>
      <color rgb="FF595959"/>
      <name val="Arial"/>
    </font>
    <font>
      <b/>
      <sz val="10"/>
      <color rgb="FFFFFFFF"/>
      <name val="Arial"/>
    </font>
    <font>
      <b/>
      <sz val="10"/>
      <color rgb="FF2E5FA3"/>
      <name val="Arial"/>
    </font>
    <font>
      <b/>
      <sz val="10"/>
      <name val="Arial"/>
    </font>
    <font>
      <i/>
      <sz val="9"/>
      <color rgb="FF9C5700"/>
      <name val="Arial"/>
    </font>
    <font>
      <b/>
      <sz val="9"/>
      <name val="Arial"/>
    </font>
    <font>
      <b/>
      <sz val="13"/>
      <color rgb="FFFFFFFF"/>
      <name val="Arial"/>
    </font>
    <font>
      <b/>
      <sz val="12"/>
      <name val="Arial"/>
    </font>
    <font>
      <i/>
      <sz val="8"/>
      <color rgb="FF9C0006"/>
      <name val="Arial"/>
    </font>
    <font>
      <sz val="9"/>
      <color rgb="FF00008B"/>
      <name val="Arial"/>
    </font>
    <font>
      <sz val="9"/>
      <color rgb="FF276221"/>
      <name val="Arial"/>
    </font>
    <font>
      <sz val="9"/>
      <color rgb="FF9C0006"/>
      <name val="Arial"/>
    </font>
    <font>
      <sz val="9"/>
      <color rgb="FF9C5700"/>
      <name val="Arial"/>
    </font>
    <font>
      <i/>
      <sz val="8"/>
      <color rgb="FF595959"/>
      <name val="Arial"/>
    </font>
    <font>
      <b/>
      <sz val="11"/>
      <name val="Arial"/>
      <family val="2"/>
    </font>
    <font>
      <u/>
      <sz val="14"/>
      <color theme="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gradientFill degree="135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FF2E5FA3"/>
      </patternFill>
    </fill>
    <fill>
      <patternFill patternType="solid">
        <fgColor rgb="FFFFFACD"/>
      </patternFill>
    </fill>
    <fill>
      <patternFill patternType="solid">
        <fgColor rgb="FFEBF3FB"/>
      </patternFill>
    </fill>
    <fill>
      <patternFill patternType="solid">
        <fgColor rgb="FF595959"/>
      </patternFill>
    </fill>
    <fill>
      <patternFill patternType="solid">
        <fgColor rgb="FFFFFFFF"/>
      </patternFill>
    </fill>
    <fill>
      <patternFill patternType="solid">
        <fgColor rgb="FFBDD7E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</borders>
  <cellStyleXfs count="7">
    <xf numFmtId="0" fontId="0" fillId="0" borderId="0"/>
    <xf numFmtId="164" fontId="4" fillId="0" borderId="0" applyFill="0" applyBorder="0" applyAlignment="0" applyProtection="0"/>
    <xf numFmtId="0" fontId="4" fillId="0" borderId="0"/>
    <xf numFmtId="9" fontId="2" fillId="0" borderId="0" applyFill="0" applyBorder="0" applyAlignment="0" applyProtection="0"/>
    <xf numFmtId="0" fontId="32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right" vertical="center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3" fontId="10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9" fontId="14" fillId="3" borderId="4" xfId="3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3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right" vertical="center"/>
    </xf>
    <xf numFmtId="14" fontId="10" fillId="2" borderId="4" xfId="0" applyNumberFormat="1" applyFont="1" applyFill="1" applyBorder="1" applyAlignment="1" applyProtection="1">
      <alignment horizontal="center" vertical="center"/>
      <protection locked="0"/>
    </xf>
    <xf numFmtId="3" fontId="10" fillId="2" borderId="6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Border="1" applyAlignment="1" applyProtection="1">
      <alignment horizontal="right" vertical="center"/>
      <protection locked="0"/>
    </xf>
    <xf numFmtId="3" fontId="10" fillId="0" borderId="4" xfId="0" applyNumberFormat="1" applyFont="1" applyBorder="1" applyAlignment="1" applyProtection="1">
      <alignment horizontal="right" vertical="center"/>
      <protection locked="0"/>
    </xf>
    <xf numFmtId="0" fontId="11" fillId="3" borderId="4" xfId="0" applyFont="1" applyFill="1" applyBorder="1"/>
    <xf numFmtId="14" fontId="15" fillId="5" borderId="0" xfId="0" applyNumberFormat="1" applyFont="1" applyFill="1" applyAlignment="1">
      <alignment horizontal="center"/>
    </xf>
    <xf numFmtId="1" fontId="10" fillId="3" borderId="4" xfId="0" applyNumberFormat="1" applyFont="1" applyFill="1" applyBorder="1" applyAlignment="1">
      <alignment horizontal="center"/>
    </xf>
    <xf numFmtId="3" fontId="10" fillId="3" borderId="4" xfId="0" applyNumberFormat="1" applyFont="1" applyFill="1" applyBorder="1" applyAlignment="1">
      <alignment horizontal="center"/>
    </xf>
    <xf numFmtId="0" fontId="16" fillId="0" borderId="0" xfId="0" applyFont="1"/>
    <xf numFmtId="0" fontId="12" fillId="0" borderId="0" xfId="0" applyFont="1"/>
    <xf numFmtId="0" fontId="10" fillId="3" borderId="4" xfId="0" applyFont="1" applyFill="1" applyBorder="1" applyAlignment="1">
      <alignment horizontal="center"/>
    </xf>
    <xf numFmtId="0" fontId="10" fillId="3" borderId="4" xfId="0" applyFont="1" applyFill="1" applyBorder="1"/>
    <xf numFmtId="0" fontId="10" fillId="0" borderId="0" xfId="0" applyFont="1" applyAlignment="1" applyProtection="1">
      <alignment horizontal="center"/>
      <protection locked="0"/>
    </xf>
    <xf numFmtId="1" fontId="10" fillId="0" borderId="4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6" fontId="10" fillId="0" borderId="4" xfId="1" applyNumberFormat="1" applyFont="1" applyBorder="1" applyProtection="1">
      <protection locked="0"/>
    </xf>
    <xf numFmtId="3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66" fontId="10" fillId="0" borderId="0" xfId="1" applyNumberFormat="1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0" fontId="17" fillId="0" borderId="0" xfId="0" applyFont="1"/>
    <xf numFmtId="0" fontId="10" fillId="3" borderId="4" xfId="0" quotePrefix="1" applyFont="1" applyFill="1" applyBorder="1" applyAlignment="1">
      <alignment horizontal="left" vertical="center"/>
    </xf>
    <xf numFmtId="3" fontId="10" fillId="0" borderId="4" xfId="1" applyNumberFormat="1" applyFont="1" applyBorder="1" applyProtection="1">
      <protection locked="0"/>
    </xf>
    <xf numFmtId="0" fontId="13" fillId="5" borderId="3" xfId="0" applyFont="1" applyFill="1" applyBorder="1" applyAlignment="1">
      <alignment vertical="center"/>
    </xf>
    <xf numFmtId="0" fontId="13" fillId="5" borderId="8" xfId="0" applyFont="1" applyFill="1" applyBorder="1" applyAlignment="1">
      <alignment vertical="center"/>
    </xf>
    <xf numFmtId="3" fontId="10" fillId="0" borderId="6" xfId="0" applyNumberFormat="1" applyFont="1" applyBorder="1" applyAlignment="1" applyProtection="1">
      <alignment horizontal="right" vertical="center"/>
      <protection locked="0"/>
    </xf>
    <xf numFmtId="0" fontId="19" fillId="0" borderId="0" xfId="0" applyFont="1"/>
    <xf numFmtId="3" fontId="13" fillId="5" borderId="8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67" fontId="11" fillId="3" borderId="4" xfId="0" applyNumberFormat="1" applyFont="1" applyFill="1" applyBorder="1" applyAlignment="1">
      <alignment horizontal="center" vertical="center"/>
    </xf>
    <xf numFmtId="3" fontId="11" fillId="3" borderId="6" xfId="0" applyNumberFormat="1" applyFont="1" applyFill="1" applyBorder="1" applyAlignment="1">
      <alignment horizontal="center" vertical="center"/>
    </xf>
    <xf numFmtId="3" fontId="11" fillId="3" borderId="4" xfId="0" applyNumberFormat="1" applyFont="1" applyFill="1" applyBorder="1" applyAlignment="1">
      <alignment horizontal="center" vertical="center"/>
    </xf>
    <xf numFmtId="3" fontId="10" fillId="0" borderId="13" xfId="0" applyNumberFormat="1" applyFont="1" applyBorder="1" applyAlignment="1" applyProtection="1">
      <alignment horizontal="right" vertical="center"/>
      <protection locked="0"/>
    </xf>
    <xf numFmtId="0" fontId="20" fillId="0" borderId="0" xfId="0" applyFont="1"/>
    <xf numFmtId="3" fontId="10" fillId="3" borderId="5" xfId="0" applyNumberFormat="1" applyFont="1" applyFill="1" applyBorder="1" applyAlignment="1">
      <alignment horizontal="center" vertical="center"/>
    </xf>
    <xf numFmtId="0" fontId="21" fillId="0" borderId="0" xfId="0" applyFont="1" applyProtection="1">
      <protection locked="0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right"/>
      <protection hidden="1"/>
    </xf>
    <xf numFmtId="0" fontId="22" fillId="0" borderId="0" xfId="0" applyFont="1" applyProtection="1">
      <protection hidden="1"/>
    </xf>
    <xf numFmtId="14" fontId="21" fillId="6" borderId="1" xfId="2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3" fontId="10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0" fontId="18" fillId="0" borderId="0" xfId="0" applyFont="1"/>
    <xf numFmtId="0" fontId="1" fillId="0" borderId="0" xfId="6"/>
    <xf numFmtId="0" fontId="36" fillId="18" borderId="22" xfId="6" applyFont="1" applyFill="1" applyBorder="1" applyAlignment="1">
      <alignment horizontal="center" vertical="center"/>
    </xf>
    <xf numFmtId="0" fontId="54" fillId="10" borderId="22" xfId="6" applyFont="1" applyFill="1" applyBorder="1" applyAlignment="1">
      <alignment horizontal="center" vertical="center"/>
    </xf>
    <xf numFmtId="0" fontId="53" fillId="9" borderId="22" xfId="6" applyFont="1" applyFill="1" applyBorder="1" applyAlignment="1">
      <alignment horizontal="center" vertical="center"/>
    </xf>
    <xf numFmtId="0" fontId="52" fillId="8" borderId="22" xfId="6" applyFont="1" applyFill="1" applyBorder="1" applyAlignment="1">
      <alignment horizontal="center" vertical="center"/>
    </xf>
    <xf numFmtId="0" fontId="51" fillId="14" borderId="22" xfId="6" applyFont="1" applyFill="1" applyBorder="1" applyAlignment="1">
      <alignment horizontal="center" vertical="center"/>
    </xf>
    <xf numFmtId="170" fontId="37" fillId="18" borderId="22" xfId="6" applyNumberFormat="1" applyFont="1" applyFill="1" applyBorder="1" applyAlignment="1">
      <alignment horizontal="right" vertical="center"/>
    </xf>
    <xf numFmtId="169" fontId="37" fillId="18" borderId="22" xfId="6" applyNumberFormat="1" applyFont="1" applyFill="1" applyBorder="1" applyAlignment="1">
      <alignment horizontal="right" vertical="center"/>
    </xf>
    <xf numFmtId="169" fontId="41" fillId="14" borderId="22" xfId="6" applyNumberFormat="1" applyFont="1" applyFill="1" applyBorder="1" applyAlignment="1">
      <alignment horizontal="right" vertical="center"/>
    </xf>
    <xf numFmtId="0" fontId="1" fillId="0" borderId="20" xfId="6" applyBorder="1"/>
    <xf numFmtId="0" fontId="1" fillId="0" borderId="0" xfId="6" applyBorder="1"/>
    <xf numFmtId="0" fontId="1" fillId="0" borderId="11" xfId="6" applyBorder="1"/>
    <xf numFmtId="0" fontId="36" fillId="0" borderId="0" xfId="6" applyFont="1" applyBorder="1" applyAlignment="1">
      <alignment horizontal="left" vertical="center" indent="1"/>
    </xf>
    <xf numFmtId="0" fontId="39" fillId="16" borderId="0" xfId="6" applyFont="1" applyFill="1" applyBorder="1" applyAlignment="1">
      <alignment horizontal="center" vertical="center" indent="1"/>
    </xf>
    <xf numFmtId="0" fontId="40" fillId="0" borderId="0" xfId="6" applyFont="1" applyBorder="1" applyAlignment="1">
      <alignment horizontal="center" vertical="center"/>
    </xf>
    <xf numFmtId="0" fontId="42" fillId="18" borderId="0" xfId="6" applyFont="1" applyFill="1" applyBorder="1" applyAlignment="1">
      <alignment horizontal="center" vertical="center"/>
    </xf>
    <xf numFmtId="0" fontId="44" fillId="0" borderId="0" xfId="6" applyFont="1" applyBorder="1" applyAlignment="1">
      <alignment horizontal="center" vertical="center"/>
    </xf>
    <xf numFmtId="0" fontId="39" fillId="16" borderId="0" xfId="6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3" fillId="13" borderId="0" xfId="6" applyFont="1" applyFill="1" applyBorder="1" applyAlignment="1">
      <alignment horizontal="left" vertical="center" indent="1"/>
    </xf>
    <xf numFmtId="0" fontId="1" fillId="0" borderId="0" xfId="6" applyBorder="1"/>
    <xf numFmtId="0" fontId="39" fillId="16" borderId="0" xfId="6" applyFont="1" applyFill="1" applyBorder="1" applyAlignment="1">
      <alignment horizontal="left" vertical="center" indent="1"/>
    </xf>
    <xf numFmtId="0" fontId="38" fillId="15" borderId="20" xfId="6" applyFont="1" applyFill="1" applyBorder="1" applyAlignment="1">
      <alignment horizontal="left" vertical="center" wrapText="1" indent="1"/>
    </xf>
    <xf numFmtId="0" fontId="1" fillId="0" borderId="11" xfId="6" applyBorder="1"/>
    <xf numFmtId="0" fontId="35" fillId="13" borderId="20" xfId="6" applyFont="1" applyFill="1" applyBorder="1" applyAlignment="1">
      <alignment horizontal="left" vertical="center" indent="1"/>
    </xf>
    <xf numFmtId="0" fontId="37" fillId="14" borderId="22" xfId="6" applyFont="1" applyFill="1" applyBorder="1" applyAlignment="1">
      <alignment horizontal="left" vertical="center"/>
    </xf>
    <xf numFmtId="0" fontId="1" fillId="0" borderId="23" xfId="6" applyBorder="1"/>
    <xf numFmtId="0" fontId="1" fillId="0" borderId="24" xfId="6" applyBorder="1"/>
    <xf numFmtId="0" fontId="36" fillId="17" borderId="0" xfId="6" applyFont="1" applyFill="1" applyBorder="1" applyAlignment="1">
      <alignment horizontal="left" vertical="center" indent="1"/>
    </xf>
    <xf numFmtId="0" fontId="38" fillId="18" borderId="0" xfId="6" applyFont="1" applyFill="1" applyBorder="1" applyAlignment="1">
      <alignment horizontal="left" vertical="center" indent="1"/>
    </xf>
    <xf numFmtId="0" fontId="46" fillId="10" borderId="0" xfId="6" applyFont="1" applyFill="1" applyBorder="1" applyAlignment="1">
      <alignment horizontal="left" vertical="center" wrapText="1" indent="1"/>
    </xf>
    <xf numFmtId="0" fontId="47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left" vertical="center" indent="1"/>
    </xf>
    <xf numFmtId="0" fontId="36" fillId="11" borderId="0" xfId="6" applyFont="1" applyFill="1" applyBorder="1" applyAlignment="1">
      <alignment horizontal="left" vertical="center" indent="1"/>
    </xf>
    <xf numFmtId="0" fontId="34" fillId="13" borderId="20" xfId="6" applyFont="1" applyFill="1" applyBorder="1" applyAlignment="1">
      <alignment horizontal="center" vertical="center" wrapText="1"/>
    </xf>
    <xf numFmtId="0" fontId="39" fillId="13" borderId="0" xfId="6" applyFont="1" applyFill="1" applyBorder="1" applyAlignment="1">
      <alignment horizontal="left" vertical="center" indent="1"/>
    </xf>
    <xf numFmtId="0" fontId="45" fillId="0" borderId="0" xfId="6" applyFont="1" applyBorder="1" applyAlignment="1">
      <alignment horizontal="center" vertical="center"/>
    </xf>
    <xf numFmtId="0" fontId="40" fillId="15" borderId="0" xfId="6" applyFont="1" applyFill="1" applyBorder="1" applyAlignment="1">
      <alignment horizontal="left" vertical="center"/>
    </xf>
    <xf numFmtId="0" fontId="33" fillId="12" borderId="9" xfId="6" applyFont="1" applyFill="1" applyBorder="1" applyAlignment="1">
      <alignment horizontal="center" vertical="center"/>
    </xf>
    <xf numFmtId="0" fontId="1" fillId="0" borderId="14" xfId="6" applyBorder="1"/>
    <xf numFmtId="0" fontId="1" fillId="0" borderId="15" xfId="6" applyBorder="1"/>
    <xf numFmtId="0" fontId="55" fillId="0" borderId="21" xfId="6" applyFont="1" applyBorder="1" applyAlignment="1">
      <alignment horizontal="left" vertical="center" wrapText="1" indent="1"/>
    </xf>
    <xf numFmtId="0" fontId="1" fillId="0" borderId="2" xfId="6" applyBorder="1"/>
    <xf numFmtId="0" fontId="1" fillId="0" borderId="12" xfId="6" applyBorder="1"/>
    <xf numFmtId="0" fontId="49" fillId="0" borderId="20" xfId="6" applyFont="1" applyBorder="1" applyAlignment="1">
      <alignment horizontal="center" vertical="center" wrapText="1"/>
    </xf>
    <xf numFmtId="0" fontId="50" fillId="9" borderId="20" xfId="6" applyFont="1" applyFill="1" applyBorder="1" applyAlignment="1">
      <alignment horizontal="left" vertical="center" wrapText="1" indent="1"/>
    </xf>
    <xf numFmtId="0" fontId="48" fillId="12" borderId="20" xfId="6" applyFont="1" applyFill="1" applyBorder="1" applyAlignment="1">
      <alignment horizontal="left" vertical="center"/>
    </xf>
    <xf numFmtId="0" fontId="39" fillId="16" borderId="20" xfId="6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 applyProtection="1">
      <alignment horizontal="center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24" fillId="7" borderId="7" xfId="0" applyFont="1" applyFill="1" applyBorder="1" applyAlignment="1" applyProtection="1">
      <alignment horizontal="center" vertical="center" wrapText="1"/>
      <protection locked="0"/>
    </xf>
    <xf numFmtId="0" fontId="26" fillId="7" borderId="18" xfId="0" applyFont="1" applyFill="1" applyBorder="1" applyAlignment="1" applyProtection="1">
      <alignment horizontal="center" vertical="center" wrapText="1"/>
      <protection locked="0"/>
    </xf>
    <xf numFmtId="0" fontId="26" fillId="7" borderId="19" xfId="0" applyFont="1" applyFill="1" applyBorder="1" applyAlignment="1" applyProtection="1">
      <alignment horizontal="center" vertical="center" wrapText="1"/>
      <protection locked="0"/>
    </xf>
    <xf numFmtId="0" fontId="27" fillId="7" borderId="10" xfId="0" applyFont="1" applyFill="1" applyBorder="1" applyAlignment="1" applyProtection="1">
      <alignment horizontal="center" vertical="center" wrapText="1"/>
      <protection hidden="1"/>
    </xf>
    <xf numFmtId="0" fontId="27" fillId="7" borderId="8" xfId="0" applyFont="1" applyFill="1" applyBorder="1" applyAlignment="1" applyProtection="1">
      <alignment horizontal="center" vertical="center" wrapText="1"/>
      <protection hidden="1"/>
    </xf>
    <xf numFmtId="0" fontId="27" fillId="7" borderId="3" xfId="0" applyFont="1" applyFill="1" applyBorder="1" applyAlignment="1" applyProtection="1">
      <alignment horizontal="center" vertical="center" wrapText="1"/>
      <protection hidden="1"/>
    </xf>
  </cellXfs>
  <cellStyles count="7">
    <cellStyle name="Milliers" xfId="1" builtinId="3"/>
    <cellStyle name="Normal" xfId="0" builtinId="0"/>
    <cellStyle name="Normal 2" xfId="2" xr:uid="{00000000-0005-0000-0000-000002000000}"/>
    <cellStyle name="Normal 2 2" xfId="5" xr:uid="{0C0E64A0-76FA-42E3-BE40-2A0D6417B0C9}"/>
    <cellStyle name="Normal 3" xfId="4" xr:uid="{B12245A4-BBBB-45A4-8296-4721D72735A9}"/>
    <cellStyle name="Normal 4" xfId="6" xr:uid="{6A14A7E6-283B-4632-83ED-8842B67FD304}"/>
    <cellStyle name="Pourcentage" xfId="3" builtinId="5"/>
  </cellStyles>
  <dxfs count="19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/>
        <color rgb="FF9C5700"/>
        <name val="Arial"/>
      </font>
      <fill>
        <patternFill patternType="solid">
          <fgColor rgb="FFFFEB9C"/>
        </patternFill>
      </fill>
    </dxf>
    <dxf>
      <font>
        <b/>
        <color rgb="FF276221"/>
        <name val="Arial"/>
      </font>
      <fill>
        <patternFill patternType="solid">
          <fgColor rgb="FFC6EFCE"/>
        </patternFill>
      </fill>
    </dxf>
    <dxf>
      <font>
        <b/>
        <color rgb="FF9C0006"/>
        <name val="Arial"/>
      </font>
      <fill>
        <patternFill patternType="solid">
          <fgColor rgb="FFFFC7CE"/>
        </patternFill>
      </fill>
    </dxf>
    <dxf>
      <font>
        <b/>
        <color rgb="FF9C5700"/>
        <name val="Arial"/>
      </font>
      <fill>
        <patternFill patternType="solid">
          <fgColor rgb="FFFFEB9C"/>
        </patternFill>
      </fill>
    </dxf>
    <dxf>
      <font>
        <b/>
        <color rgb="FF276221"/>
        <name val="Arial"/>
      </font>
      <fill>
        <patternFill patternType="solid">
          <fgColor rgb="FFC6EFCE"/>
        </patternFill>
      </fill>
    </dxf>
    <dxf>
      <font>
        <b/>
        <color rgb="FF9C0006"/>
        <name val="Arial"/>
      </font>
      <fill>
        <patternFill patternType="solid">
          <fgColor rgb="FFFFC7CE"/>
        </patternFill>
      </fill>
    </dxf>
    <dxf>
      <font>
        <b/>
        <color rgb="FF9C5700"/>
        <name val="Arial"/>
      </font>
      <fill>
        <patternFill patternType="solid">
          <fgColor rgb="FFFFEB9C"/>
        </patternFill>
      </fill>
    </dxf>
    <dxf>
      <font>
        <b/>
        <color rgb="FF276221"/>
        <name val="Arial"/>
      </font>
      <fill>
        <patternFill patternType="solid">
          <fgColor rgb="FFC6EFCE"/>
        </patternFill>
      </fill>
    </dxf>
    <dxf>
      <font>
        <b/>
        <color rgb="FF9C0006"/>
        <name val="Arial"/>
      </font>
      <fill>
        <patternFill patternType="solid">
          <fgColor rgb="FFFFC7CE"/>
        </patternFill>
      </fill>
    </dxf>
    <dxf>
      <font>
        <b/>
        <color rgb="FF9C5700"/>
        <name val="Arial"/>
      </font>
      <fill>
        <patternFill patternType="solid">
          <fgColor rgb="FFFFEB9C"/>
        </patternFill>
      </fill>
    </dxf>
    <dxf>
      <font>
        <b/>
        <color rgb="FF276221"/>
        <name val="Arial"/>
      </font>
      <fill>
        <patternFill patternType="solid">
          <fgColor rgb="FFC6EFCE"/>
        </patternFill>
      </fill>
    </dxf>
    <dxf>
      <font>
        <b/>
        <color rgb="FF9C0006"/>
        <name val="Arial"/>
      </font>
      <fill>
        <patternFill patternType="solid">
          <fgColor rgb="FFFFC7CE"/>
        </patternFill>
      </fill>
    </dxf>
    <dxf>
      <font>
        <b/>
        <sz val="12"/>
        <color rgb="FF9C5700"/>
        <name val="Arial"/>
      </font>
      <fill>
        <patternFill patternType="solid">
          <fgColor rgb="FFFFEB9C"/>
        </patternFill>
      </fill>
    </dxf>
    <dxf>
      <font>
        <b/>
        <sz val="12"/>
        <color rgb="FFFFFFFF"/>
        <name val="Arial"/>
      </font>
      <fill>
        <patternFill patternType="solid">
          <fgColor rgb="FF00B050"/>
        </patternFill>
      </fill>
    </dxf>
    <dxf>
      <font>
        <b/>
        <sz val="12"/>
        <color rgb="FFFFFFFF"/>
        <name val="Arial"/>
      </font>
      <fill>
        <patternFill patternType="solid"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19050</xdr:rowOff>
    </xdr:from>
    <xdr:to>
      <xdr:col>9</xdr:col>
      <xdr:colOff>371475</xdr:colOff>
      <xdr:row>7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21A5327-4728-4989-821B-1771FDC9E655}"/>
            </a:ext>
          </a:extLst>
        </xdr:cNvPr>
        <xdr:cNvSpPr txBox="1"/>
      </xdr:nvSpPr>
      <xdr:spPr>
        <a:xfrm>
          <a:off x="7000875" y="161925"/>
          <a:ext cx="300037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</a:rPr>
            <a:t>Merci de bien vouloir remplir toutes les cellules non grisées</a:t>
          </a:r>
          <a:r>
            <a:rPr lang="fr-FR" sz="1100" b="1" baseline="0">
              <a:solidFill>
                <a:srgbClr val="FF0000"/>
              </a:solidFill>
            </a:rPr>
            <a:t> des colonnes D, E et F </a:t>
          </a:r>
          <a:r>
            <a:rPr lang="fr-FR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euros </a:t>
          </a:r>
          <a:r>
            <a:rPr lang="fr-F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avec vos liasses fiscales </a:t>
          </a:r>
          <a:r>
            <a:rPr lang="fr-FR" sz="1100" b="1" baseline="0">
              <a:solidFill>
                <a:srgbClr val="FF0000"/>
              </a:solidFill>
            </a:rPr>
            <a:t>.</a:t>
          </a:r>
          <a:endParaRPr lang="fr-FR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3902-C71B-450B-911F-337DCF2C354E}">
  <dimension ref="A1:G23"/>
  <sheetViews>
    <sheetView tabSelected="1" workbookViewId="0">
      <selection activeCell="H35" sqref="H35"/>
    </sheetView>
  </sheetViews>
  <sheetFormatPr baseColWidth="10" defaultRowHeight="12.5" x14ac:dyDescent="0.25"/>
  <sheetData>
    <row r="1" spans="1:7" x14ac:dyDescent="0.25">
      <c r="A1" s="105" t="s">
        <v>275</v>
      </c>
      <c r="B1" s="105"/>
      <c r="C1" s="105"/>
      <c r="D1" s="105"/>
      <c r="E1" s="105"/>
      <c r="F1" s="105"/>
      <c r="G1" s="105"/>
    </row>
    <row r="2" spans="1:7" x14ac:dyDescent="0.25">
      <c r="A2" s="105"/>
      <c r="B2" s="105"/>
      <c r="C2" s="105"/>
      <c r="D2" s="105"/>
      <c r="E2" s="105"/>
      <c r="F2" s="105"/>
      <c r="G2" s="105"/>
    </row>
    <row r="3" spans="1:7" x14ac:dyDescent="0.25">
      <c r="A3" s="105"/>
      <c r="B3" s="105"/>
      <c r="C3" s="105"/>
      <c r="D3" s="105"/>
      <c r="E3" s="105"/>
      <c r="F3" s="105"/>
      <c r="G3" s="105"/>
    </row>
    <row r="4" spans="1:7" x14ac:dyDescent="0.25">
      <c r="A4" s="105"/>
      <c r="B4" s="105"/>
      <c r="C4" s="105"/>
      <c r="D4" s="105"/>
      <c r="E4" s="105"/>
      <c r="F4" s="105"/>
      <c r="G4" s="105"/>
    </row>
    <row r="5" spans="1:7" x14ac:dyDescent="0.25">
      <c r="A5" s="105"/>
      <c r="B5" s="105"/>
      <c r="C5" s="105"/>
      <c r="D5" s="105"/>
      <c r="E5" s="105"/>
      <c r="F5" s="105"/>
      <c r="G5" s="105"/>
    </row>
    <row r="6" spans="1:7" x14ac:dyDescent="0.25">
      <c r="A6" s="105"/>
      <c r="B6" s="105"/>
      <c r="C6" s="105"/>
      <c r="D6" s="105"/>
      <c r="E6" s="105"/>
      <c r="F6" s="105"/>
      <c r="G6" s="105"/>
    </row>
    <row r="7" spans="1:7" x14ac:dyDescent="0.25">
      <c r="A7" s="105"/>
      <c r="B7" s="105"/>
      <c r="C7" s="105"/>
      <c r="D7" s="105"/>
      <c r="E7" s="105"/>
      <c r="F7" s="105"/>
      <c r="G7" s="105"/>
    </row>
    <row r="8" spans="1:7" x14ac:dyDescent="0.25">
      <c r="A8" s="105"/>
      <c r="B8" s="105"/>
      <c r="C8" s="105"/>
      <c r="D8" s="105"/>
      <c r="E8" s="105"/>
      <c r="F8" s="105"/>
      <c r="G8" s="105"/>
    </row>
    <row r="9" spans="1:7" x14ac:dyDescent="0.25">
      <c r="A9" s="105"/>
      <c r="B9" s="105"/>
      <c r="C9" s="105"/>
      <c r="D9" s="105"/>
      <c r="E9" s="105"/>
      <c r="F9" s="105"/>
      <c r="G9" s="105"/>
    </row>
    <row r="10" spans="1:7" x14ac:dyDescent="0.25">
      <c r="A10" s="105"/>
      <c r="B10" s="105"/>
      <c r="C10" s="105"/>
      <c r="D10" s="105"/>
      <c r="E10" s="105"/>
      <c r="F10" s="105"/>
      <c r="G10" s="105"/>
    </row>
    <row r="11" spans="1:7" x14ac:dyDescent="0.25">
      <c r="A11" s="105"/>
      <c r="B11" s="105"/>
      <c r="C11" s="105"/>
      <c r="D11" s="105"/>
      <c r="E11" s="105"/>
      <c r="F11" s="105"/>
      <c r="G11" s="105"/>
    </row>
    <row r="12" spans="1:7" x14ac:dyDescent="0.25">
      <c r="A12" s="105"/>
      <c r="B12" s="105"/>
      <c r="C12" s="105"/>
      <c r="D12" s="105"/>
      <c r="E12" s="105"/>
      <c r="F12" s="105"/>
      <c r="G12" s="105"/>
    </row>
    <row r="13" spans="1:7" x14ac:dyDescent="0.25">
      <c r="A13" s="105"/>
      <c r="B13" s="105"/>
      <c r="C13" s="105"/>
      <c r="D13" s="105"/>
      <c r="E13" s="105"/>
      <c r="F13" s="105"/>
      <c r="G13" s="105"/>
    </row>
    <row r="14" spans="1:7" x14ac:dyDescent="0.25">
      <c r="A14" s="105"/>
      <c r="B14" s="105"/>
      <c r="C14" s="105"/>
      <c r="D14" s="105"/>
      <c r="E14" s="105"/>
      <c r="F14" s="105"/>
      <c r="G14" s="105"/>
    </row>
    <row r="15" spans="1:7" x14ac:dyDescent="0.25">
      <c r="A15" s="105"/>
      <c r="B15" s="105"/>
      <c r="C15" s="105"/>
      <c r="D15" s="105"/>
      <c r="E15" s="105"/>
      <c r="F15" s="105"/>
      <c r="G15" s="105"/>
    </row>
    <row r="16" spans="1:7" x14ac:dyDescent="0.25">
      <c r="A16" s="105"/>
      <c r="B16" s="105"/>
      <c r="C16" s="105"/>
      <c r="D16" s="105"/>
      <c r="E16" s="105"/>
      <c r="F16" s="105"/>
      <c r="G16" s="105"/>
    </row>
    <row r="17" spans="1:7" x14ac:dyDescent="0.25">
      <c r="A17" s="105"/>
      <c r="B17" s="105"/>
      <c r="C17" s="105"/>
      <c r="D17" s="105"/>
      <c r="E17" s="105"/>
      <c r="F17" s="105"/>
      <c r="G17" s="105"/>
    </row>
    <row r="18" spans="1:7" x14ac:dyDescent="0.25">
      <c r="A18" s="105"/>
      <c r="B18" s="105"/>
      <c r="C18" s="105"/>
      <c r="D18" s="105"/>
      <c r="E18" s="105"/>
      <c r="F18" s="105"/>
      <c r="G18" s="105"/>
    </row>
    <row r="19" spans="1:7" x14ac:dyDescent="0.25">
      <c r="A19" s="105"/>
      <c r="B19" s="105"/>
      <c r="C19" s="105"/>
      <c r="D19" s="105"/>
      <c r="E19" s="105"/>
      <c r="F19" s="105"/>
      <c r="G19" s="105"/>
    </row>
    <row r="20" spans="1:7" x14ac:dyDescent="0.25">
      <c r="A20" s="105"/>
      <c r="B20" s="105"/>
      <c r="C20" s="105"/>
      <c r="D20" s="105"/>
      <c r="E20" s="105"/>
      <c r="F20" s="105"/>
      <c r="G20" s="105"/>
    </row>
    <row r="21" spans="1:7" x14ac:dyDescent="0.25">
      <c r="A21" s="105"/>
      <c r="B21" s="105"/>
      <c r="C21" s="105"/>
      <c r="D21" s="105"/>
      <c r="E21" s="105"/>
      <c r="F21" s="105"/>
      <c r="G21" s="105"/>
    </row>
    <row r="22" spans="1:7" x14ac:dyDescent="0.25">
      <c r="A22" s="105"/>
      <c r="B22" s="105"/>
      <c r="C22" s="105"/>
      <c r="D22" s="105"/>
      <c r="E22" s="105"/>
      <c r="F22" s="105"/>
      <c r="G22" s="105"/>
    </row>
    <row r="23" spans="1:7" x14ac:dyDescent="0.25">
      <c r="A23" s="105"/>
      <c r="B23" s="105"/>
      <c r="C23" s="105"/>
      <c r="D23" s="105"/>
      <c r="E23" s="105"/>
      <c r="F23" s="105"/>
      <c r="G23" s="105"/>
    </row>
  </sheetData>
  <mergeCells count="1">
    <mergeCell ref="A1:G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B131-B6E4-48C8-BAAA-FE5F281598CC}">
  <sheetPr>
    <pageSetUpPr fitToPage="1"/>
  </sheetPr>
  <dimension ref="A1:H64"/>
  <sheetViews>
    <sheetView workbookViewId="0">
      <pane ySplit="1" topLeftCell="A47" activePane="bottomLeft" state="frozen"/>
      <selection pane="bottomLeft" activeCell="N9" sqref="N9"/>
    </sheetView>
  </sheetViews>
  <sheetFormatPr baseColWidth="10" defaultColWidth="8.7265625" defaultRowHeight="14.5" x14ac:dyDescent="0.35"/>
  <cols>
    <col min="1" max="1" width="2" style="87" customWidth="1"/>
    <col min="2" max="2" width="35" style="87" customWidth="1"/>
    <col min="3" max="4" width="5" style="87" customWidth="1"/>
    <col min="5" max="5" width="22" style="87" customWidth="1"/>
    <col min="6" max="7" width="16" style="87" customWidth="1"/>
    <col min="8" max="8" width="12" style="87" customWidth="1"/>
    <col min="9" max="16384" width="8.7265625" style="87"/>
  </cols>
  <sheetData>
    <row r="1" spans="1:8" ht="40" customHeight="1" x14ac:dyDescent="0.35">
      <c r="A1" s="125" t="s">
        <v>224</v>
      </c>
      <c r="B1" s="126"/>
      <c r="C1" s="126"/>
      <c r="D1" s="126"/>
      <c r="E1" s="126"/>
      <c r="F1" s="126"/>
      <c r="G1" s="126"/>
      <c r="H1" s="127"/>
    </row>
    <row r="2" spans="1:8" ht="28" customHeight="1" x14ac:dyDescent="0.35">
      <c r="A2" s="121" t="s">
        <v>225</v>
      </c>
      <c r="B2" s="107"/>
      <c r="C2" s="107"/>
      <c r="D2" s="107"/>
      <c r="E2" s="107"/>
      <c r="F2" s="107"/>
      <c r="G2" s="107"/>
      <c r="H2" s="110"/>
    </row>
    <row r="3" spans="1:8" ht="8" customHeight="1" x14ac:dyDescent="0.35">
      <c r="A3" s="96"/>
      <c r="B3" s="97"/>
      <c r="C3" s="97"/>
      <c r="D3" s="97"/>
      <c r="E3" s="97"/>
      <c r="F3" s="97"/>
      <c r="G3" s="97"/>
      <c r="H3" s="98"/>
    </row>
    <row r="4" spans="1:8" ht="26" customHeight="1" x14ac:dyDescent="0.35">
      <c r="A4" s="111" t="s">
        <v>226</v>
      </c>
      <c r="B4" s="107"/>
      <c r="C4" s="107"/>
      <c r="D4" s="107"/>
      <c r="E4" s="107"/>
      <c r="F4" s="107"/>
      <c r="G4" s="107"/>
      <c r="H4" s="110"/>
    </row>
    <row r="5" spans="1:8" x14ac:dyDescent="0.35">
      <c r="A5" s="96"/>
      <c r="B5" s="97"/>
      <c r="C5" s="97"/>
      <c r="D5" s="97"/>
      <c r="E5" s="97"/>
      <c r="F5" s="97"/>
      <c r="G5" s="97"/>
      <c r="H5" s="98"/>
    </row>
    <row r="6" spans="1:8" ht="20" customHeight="1" x14ac:dyDescent="0.35">
      <c r="A6" s="96"/>
      <c r="B6" s="99" t="s">
        <v>227</v>
      </c>
      <c r="C6" s="97"/>
      <c r="D6" s="97"/>
      <c r="E6" s="97"/>
      <c r="F6" s="112"/>
      <c r="G6" s="113"/>
      <c r="H6" s="114"/>
    </row>
    <row r="7" spans="1:8" ht="20" customHeight="1" x14ac:dyDescent="0.35">
      <c r="A7" s="96"/>
      <c r="B7" s="99" t="s">
        <v>228</v>
      </c>
      <c r="C7" s="97"/>
      <c r="D7" s="97"/>
      <c r="E7" s="97"/>
      <c r="F7" s="112"/>
      <c r="G7" s="113"/>
      <c r="H7" s="114"/>
    </row>
    <row r="8" spans="1:8" ht="20" customHeight="1" x14ac:dyDescent="0.35">
      <c r="A8" s="96"/>
      <c r="B8" s="99" t="s">
        <v>229</v>
      </c>
      <c r="C8" s="97"/>
      <c r="D8" s="97"/>
      <c r="E8" s="97"/>
      <c r="F8" s="112"/>
      <c r="G8" s="113"/>
      <c r="H8" s="114"/>
    </row>
    <row r="9" spans="1:8" ht="20" customHeight="1" x14ac:dyDescent="0.35">
      <c r="A9" s="96"/>
      <c r="B9" s="99" t="s">
        <v>230</v>
      </c>
      <c r="C9" s="97"/>
      <c r="D9" s="97"/>
      <c r="E9" s="97"/>
      <c r="F9" s="112"/>
      <c r="G9" s="113"/>
      <c r="H9" s="114"/>
    </row>
    <row r="10" spans="1:8" ht="20" customHeight="1" x14ac:dyDescent="0.35">
      <c r="A10" s="96"/>
      <c r="B10" s="99" t="s">
        <v>231</v>
      </c>
      <c r="C10" s="97"/>
      <c r="D10" s="97"/>
      <c r="E10" s="97"/>
      <c r="F10" s="112"/>
      <c r="G10" s="113"/>
      <c r="H10" s="114"/>
    </row>
    <row r="11" spans="1:8" ht="20" customHeight="1" x14ac:dyDescent="0.35">
      <c r="A11" s="96"/>
      <c r="B11" s="99" t="s">
        <v>232</v>
      </c>
      <c r="C11" s="97"/>
      <c r="D11" s="97"/>
      <c r="E11" s="97"/>
      <c r="F11" s="112"/>
      <c r="G11" s="113"/>
      <c r="H11" s="114"/>
    </row>
    <row r="12" spans="1:8" ht="8" customHeight="1" x14ac:dyDescent="0.35">
      <c r="A12" s="96"/>
      <c r="B12" s="97"/>
      <c r="C12" s="97"/>
      <c r="D12" s="97"/>
      <c r="E12" s="97"/>
      <c r="F12" s="97"/>
      <c r="G12" s="97"/>
      <c r="H12" s="98"/>
    </row>
    <row r="13" spans="1:8" ht="26" customHeight="1" x14ac:dyDescent="0.35">
      <c r="A13" s="111" t="s">
        <v>233</v>
      </c>
      <c r="B13" s="107"/>
      <c r="C13" s="107"/>
      <c r="D13" s="107"/>
      <c r="E13" s="107"/>
      <c r="F13" s="107"/>
      <c r="G13" s="107"/>
      <c r="H13" s="110"/>
    </row>
    <row r="14" spans="1:8" ht="32" customHeight="1" x14ac:dyDescent="0.35">
      <c r="A14" s="109" t="s">
        <v>234</v>
      </c>
      <c r="B14" s="107"/>
      <c r="C14" s="107"/>
      <c r="D14" s="107"/>
      <c r="E14" s="107"/>
      <c r="F14" s="107"/>
      <c r="G14" s="107"/>
      <c r="H14" s="110"/>
    </row>
    <row r="15" spans="1:8" ht="18" customHeight="1" x14ac:dyDescent="0.35">
      <c r="A15" s="96"/>
      <c r="B15" s="108" t="s">
        <v>235</v>
      </c>
      <c r="C15" s="107"/>
      <c r="D15" s="107"/>
      <c r="E15" s="100" t="s">
        <v>236</v>
      </c>
      <c r="F15" s="100" t="s">
        <v>237</v>
      </c>
      <c r="G15" s="97"/>
      <c r="H15" s="98"/>
    </row>
    <row r="16" spans="1:8" ht="20" customHeight="1" x14ac:dyDescent="0.35">
      <c r="A16" s="96"/>
      <c r="B16" s="115" t="s">
        <v>238</v>
      </c>
      <c r="C16" s="107"/>
      <c r="D16" s="107"/>
      <c r="E16" s="101" t="s">
        <v>1</v>
      </c>
      <c r="F16" s="95"/>
      <c r="G16" s="97"/>
      <c r="H16" s="98"/>
    </row>
    <row r="17" spans="1:8" ht="20" customHeight="1" x14ac:dyDescent="0.35">
      <c r="A17" s="96"/>
      <c r="B17" s="115" t="s">
        <v>239</v>
      </c>
      <c r="C17" s="107"/>
      <c r="D17" s="107"/>
      <c r="E17" s="101" t="s">
        <v>2</v>
      </c>
      <c r="F17" s="95"/>
      <c r="G17" s="97"/>
      <c r="H17" s="98"/>
    </row>
    <row r="18" spans="1:8" ht="20" customHeight="1" x14ac:dyDescent="0.35">
      <c r="A18" s="96"/>
      <c r="B18" s="120" t="s">
        <v>240</v>
      </c>
      <c r="C18" s="107"/>
      <c r="D18" s="107"/>
      <c r="E18" s="101" t="s">
        <v>3</v>
      </c>
      <c r="F18" s="95"/>
      <c r="G18" s="97"/>
      <c r="H18" s="98"/>
    </row>
    <row r="19" spans="1:8" ht="4" customHeight="1" x14ac:dyDescent="0.35">
      <c r="A19" s="96"/>
      <c r="B19" s="97"/>
      <c r="C19" s="97"/>
      <c r="D19" s="97"/>
      <c r="E19" s="97"/>
      <c r="F19" s="97"/>
      <c r="G19" s="97"/>
      <c r="H19" s="98"/>
    </row>
    <row r="20" spans="1:8" ht="20" customHeight="1" x14ac:dyDescent="0.35">
      <c r="A20" s="96"/>
      <c r="B20" s="116" t="s">
        <v>241</v>
      </c>
      <c r="C20" s="107"/>
      <c r="D20" s="107"/>
      <c r="E20" s="102" t="s">
        <v>218</v>
      </c>
      <c r="F20" s="94"/>
      <c r="G20" s="97"/>
      <c r="H20" s="98"/>
    </row>
    <row r="21" spans="1:8" ht="24" customHeight="1" x14ac:dyDescent="0.35">
      <c r="A21" s="96"/>
      <c r="B21" s="106" t="s">
        <v>242</v>
      </c>
      <c r="C21" s="107"/>
      <c r="D21" s="107"/>
      <c r="E21" s="103" t="s">
        <v>243</v>
      </c>
      <c r="F21" s="123" t="str">
        <f>IF(F16="","(en attente de saisie)",IF(F18&lt;F20,"⚠  ENTREPRISE EN DIFFICULTÉ","✔  Entreprise NON en difficulté"))</f>
        <v>(en attente de saisie)</v>
      </c>
      <c r="G21" s="107"/>
      <c r="H21" s="110"/>
    </row>
    <row r="22" spans="1:8" ht="8" customHeight="1" x14ac:dyDescent="0.35">
      <c r="A22" s="96"/>
      <c r="B22" s="97"/>
      <c r="C22" s="97"/>
      <c r="D22" s="97"/>
      <c r="E22" s="97"/>
      <c r="F22" s="97"/>
      <c r="G22" s="97"/>
      <c r="H22" s="98"/>
    </row>
    <row r="23" spans="1:8" ht="26" customHeight="1" x14ac:dyDescent="0.35">
      <c r="A23" s="111" t="s">
        <v>244</v>
      </c>
      <c r="B23" s="107"/>
      <c r="C23" s="107"/>
      <c r="D23" s="107"/>
      <c r="E23" s="107"/>
      <c r="F23" s="107"/>
      <c r="G23" s="107"/>
      <c r="H23" s="110"/>
    </row>
    <row r="24" spans="1:8" ht="32" customHeight="1" x14ac:dyDescent="0.35">
      <c r="A24" s="109" t="s">
        <v>245</v>
      </c>
      <c r="B24" s="107"/>
      <c r="C24" s="107"/>
      <c r="D24" s="107"/>
      <c r="E24" s="107"/>
      <c r="F24" s="107"/>
      <c r="G24" s="107"/>
      <c r="H24" s="110"/>
    </row>
    <row r="25" spans="1:8" ht="20" customHeight="1" x14ac:dyDescent="0.35">
      <c r="A25" s="96"/>
      <c r="B25" s="117" t="s">
        <v>246</v>
      </c>
      <c r="C25" s="107"/>
      <c r="D25" s="107"/>
      <c r="E25" s="107"/>
      <c r="F25" s="107"/>
      <c r="G25" s="107"/>
      <c r="H25" s="110"/>
    </row>
    <row r="26" spans="1:8" ht="18" customHeight="1" x14ac:dyDescent="0.35">
      <c r="A26" s="96"/>
      <c r="B26" s="108" t="s">
        <v>235</v>
      </c>
      <c r="C26" s="107"/>
      <c r="D26" s="107"/>
      <c r="E26" s="104" t="s">
        <v>236</v>
      </c>
      <c r="F26" s="104" t="s">
        <v>247</v>
      </c>
      <c r="G26" s="104" t="s">
        <v>248</v>
      </c>
      <c r="H26" s="98"/>
    </row>
    <row r="27" spans="1:8" ht="16" customHeight="1" x14ac:dyDescent="0.35">
      <c r="A27" s="96"/>
      <c r="B27" s="124" t="s">
        <v>249</v>
      </c>
      <c r="C27" s="107"/>
      <c r="D27" s="107"/>
      <c r="E27" s="107"/>
      <c r="F27" s="107"/>
      <c r="G27" s="107"/>
      <c r="H27" s="110"/>
    </row>
    <row r="28" spans="1:8" ht="20" customHeight="1" x14ac:dyDescent="0.35">
      <c r="A28" s="96"/>
      <c r="B28" s="119" t="s">
        <v>223</v>
      </c>
      <c r="C28" s="107"/>
      <c r="D28" s="107"/>
      <c r="E28" s="101" t="s">
        <v>57</v>
      </c>
      <c r="F28" s="95"/>
      <c r="G28" s="95"/>
      <c r="H28" s="98"/>
    </row>
    <row r="29" spans="1:8" ht="20" customHeight="1" x14ac:dyDescent="0.35">
      <c r="A29" s="96"/>
      <c r="B29" s="119" t="s">
        <v>222</v>
      </c>
      <c r="C29" s="107"/>
      <c r="D29" s="107"/>
      <c r="E29" s="101" t="s">
        <v>59</v>
      </c>
      <c r="F29" s="95"/>
      <c r="G29" s="95"/>
      <c r="H29" s="98"/>
    </row>
    <row r="30" spans="1:8" ht="20" customHeight="1" x14ac:dyDescent="0.35">
      <c r="A30" s="96"/>
      <c r="B30" s="119" t="s">
        <v>250</v>
      </c>
      <c r="C30" s="107"/>
      <c r="D30" s="107"/>
      <c r="E30" s="101" t="s">
        <v>61</v>
      </c>
      <c r="F30" s="95"/>
      <c r="G30" s="95"/>
      <c r="H30" s="98"/>
    </row>
    <row r="31" spans="1:8" ht="20" customHeight="1" x14ac:dyDescent="0.35">
      <c r="A31" s="96"/>
      <c r="B31" s="119" t="s">
        <v>221</v>
      </c>
      <c r="C31" s="107"/>
      <c r="D31" s="107"/>
      <c r="E31" s="101" t="s">
        <v>63</v>
      </c>
      <c r="F31" s="95"/>
      <c r="G31" s="95"/>
      <c r="H31" s="98"/>
    </row>
    <row r="32" spans="1:8" ht="20" customHeight="1" x14ac:dyDescent="0.35">
      <c r="A32" s="96"/>
      <c r="B32" s="120" t="s">
        <v>240</v>
      </c>
      <c r="C32" s="107"/>
      <c r="D32" s="107"/>
      <c r="E32" s="101" t="s">
        <v>3</v>
      </c>
      <c r="F32" s="95"/>
      <c r="G32" s="95"/>
      <c r="H32" s="98"/>
    </row>
    <row r="33" spans="1:8" ht="20" customHeight="1" x14ac:dyDescent="0.35">
      <c r="A33" s="96"/>
      <c r="B33" s="116" t="s">
        <v>251</v>
      </c>
      <c r="C33" s="107"/>
      <c r="D33" s="107"/>
      <c r="E33" s="102" t="s">
        <v>218</v>
      </c>
      <c r="F33" s="94"/>
      <c r="G33" s="94"/>
      <c r="H33" s="98"/>
    </row>
    <row r="34" spans="1:8" ht="20" customHeight="1" x14ac:dyDescent="0.35">
      <c r="A34" s="96"/>
      <c r="B34" s="116" t="s">
        <v>252</v>
      </c>
      <c r="C34" s="107"/>
      <c r="D34" s="107"/>
      <c r="E34" s="102" t="s">
        <v>218</v>
      </c>
      <c r="F34" s="93"/>
      <c r="G34" s="93"/>
      <c r="H34" s="98"/>
    </row>
    <row r="35" spans="1:8" ht="22" customHeight="1" x14ac:dyDescent="0.35">
      <c r="A35" s="96"/>
      <c r="B35" s="122" t="s">
        <v>253</v>
      </c>
      <c r="C35" s="107"/>
      <c r="D35" s="107"/>
      <c r="E35" s="103" t="s">
        <v>243</v>
      </c>
      <c r="F35" s="118" t="str">
        <f>IF(OR(F32="",G32=""),"(en attente)",IF(AND(F34&gt;7.5,G34&gt;7.5),"⚠  Ratio &gt; 7,5 sur les 2 exercices","✔  Ratio ≤ 7,5 (au moins un exercice)"))</f>
        <v>(en attente)</v>
      </c>
      <c r="G35" s="107"/>
      <c r="H35" s="110"/>
    </row>
    <row r="36" spans="1:8" ht="8" customHeight="1" x14ac:dyDescent="0.35">
      <c r="A36" s="96"/>
      <c r="B36" s="97"/>
      <c r="C36" s="97"/>
      <c r="D36" s="97"/>
      <c r="E36" s="97"/>
      <c r="F36" s="97"/>
      <c r="G36" s="97"/>
      <c r="H36" s="98"/>
    </row>
    <row r="37" spans="1:8" ht="16" customHeight="1" x14ac:dyDescent="0.35">
      <c r="A37" s="96"/>
      <c r="B37" s="124" t="s">
        <v>254</v>
      </c>
      <c r="C37" s="107"/>
      <c r="D37" s="107"/>
      <c r="E37" s="107"/>
      <c r="F37" s="107"/>
      <c r="G37" s="107"/>
      <c r="H37" s="110"/>
    </row>
    <row r="38" spans="1:8" ht="20" customHeight="1" x14ac:dyDescent="0.35">
      <c r="A38" s="96"/>
      <c r="B38" s="119" t="s">
        <v>255</v>
      </c>
      <c r="C38" s="107"/>
      <c r="D38" s="107"/>
      <c r="E38" s="101" t="s">
        <v>150</v>
      </c>
      <c r="F38" s="95"/>
      <c r="G38" s="95"/>
      <c r="H38" s="98"/>
    </row>
    <row r="39" spans="1:8" ht="20" customHeight="1" x14ac:dyDescent="0.35">
      <c r="A39" s="96"/>
      <c r="B39" s="119" t="s">
        <v>147</v>
      </c>
      <c r="C39" s="107"/>
      <c r="D39" s="107"/>
      <c r="E39" s="101" t="s">
        <v>148</v>
      </c>
      <c r="F39" s="95"/>
      <c r="G39" s="95"/>
      <c r="H39" s="98"/>
    </row>
    <row r="40" spans="1:8" ht="20" customHeight="1" x14ac:dyDescent="0.35">
      <c r="A40" s="96"/>
      <c r="B40" s="119" t="s">
        <v>256</v>
      </c>
      <c r="C40" s="107"/>
      <c r="D40" s="107"/>
      <c r="E40" s="101" t="s">
        <v>220</v>
      </c>
      <c r="F40" s="95"/>
      <c r="G40" s="95"/>
      <c r="H40" s="98"/>
    </row>
    <row r="41" spans="1:8" ht="20" customHeight="1" x14ac:dyDescent="0.35">
      <c r="A41" s="96"/>
      <c r="B41" s="119" t="s">
        <v>219</v>
      </c>
      <c r="C41" s="107"/>
      <c r="D41" s="107"/>
      <c r="E41" s="101" t="s">
        <v>112</v>
      </c>
      <c r="F41" s="95"/>
      <c r="G41" s="95"/>
      <c r="H41" s="98"/>
    </row>
    <row r="42" spans="1:8" ht="20" customHeight="1" x14ac:dyDescent="0.35">
      <c r="A42" s="96"/>
      <c r="B42" s="119" t="s">
        <v>257</v>
      </c>
      <c r="C42" s="107"/>
      <c r="D42" s="107"/>
      <c r="E42" s="101" t="s">
        <v>118</v>
      </c>
      <c r="F42" s="95"/>
      <c r="G42" s="95"/>
      <c r="H42" s="98"/>
    </row>
    <row r="43" spans="1:8" ht="20" customHeight="1" x14ac:dyDescent="0.35">
      <c r="A43" s="96"/>
      <c r="B43" s="119" t="s">
        <v>258</v>
      </c>
      <c r="C43" s="107"/>
      <c r="D43" s="107"/>
      <c r="E43" s="101" t="s">
        <v>120</v>
      </c>
      <c r="F43" s="95"/>
      <c r="G43" s="95"/>
      <c r="H43" s="98"/>
    </row>
    <row r="44" spans="1:8" ht="20" customHeight="1" x14ac:dyDescent="0.35">
      <c r="A44" s="96"/>
      <c r="B44" s="119" t="s">
        <v>259</v>
      </c>
      <c r="C44" s="107"/>
      <c r="D44" s="107"/>
      <c r="E44" s="101" t="s">
        <v>122</v>
      </c>
      <c r="F44" s="95"/>
      <c r="G44" s="95"/>
      <c r="H44" s="98"/>
    </row>
    <row r="45" spans="1:8" ht="20" customHeight="1" x14ac:dyDescent="0.35">
      <c r="A45" s="96"/>
      <c r="B45" s="119" t="s">
        <v>260</v>
      </c>
      <c r="C45" s="107"/>
      <c r="D45" s="107"/>
      <c r="E45" s="101" t="s">
        <v>124</v>
      </c>
      <c r="F45" s="95"/>
      <c r="G45" s="95"/>
      <c r="H45" s="98"/>
    </row>
    <row r="46" spans="1:8" ht="20" customHeight="1" x14ac:dyDescent="0.35">
      <c r="A46" s="96"/>
      <c r="B46" s="116" t="s">
        <v>261</v>
      </c>
      <c r="C46" s="107"/>
      <c r="D46" s="107"/>
      <c r="E46" s="102" t="s">
        <v>218</v>
      </c>
      <c r="F46" s="94"/>
      <c r="G46" s="94"/>
      <c r="H46" s="98"/>
    </row>
    <row r="47" spans="1:8" ht="20" customHeight="1" x14ac:dyDescent="0.35">
      <c r="A47" s="96"/>
      <c r="B47" s="116" t="s">
        <v>262</v>
      </c>
      <c r="C47" s="107"/>
      <c r="D47" s="107"/>
      <c r="E47" s="102" t="s">
        <v>218</v>
      </c>
      <c r="F47" s="93"/>
      <c r="G47" s="93"/>
      <c r="H47" s="98"/>
    </row>
    <row r="48" spans="1:8" ht="22" customHeight="1" x14ac:dyDescent="0.35">
      <c r="A48" s="96"/>
      <c r="B48" s="122" t="s">
        <v>263</v>
      </c>
      <c r="C48" s="107"/>
      <c r="D48" s="107"/>
      <c r="E48" s="103" t="s">
        <v>243</v>
      </c>
      <c r="F48" s="118" t="str">
        <f>IF(OR(F40="",G40=""),"(en attente)",IF(AND(F47&lt;1,G47&lt;1),"⚠  Ratio &lt; 1 sur les 2 exercices","✔  Ratio ≥ 1 (au moins un exercice)"))</f>
        <v>(en attente)</v>
      </c>
      <c r="G48" s="107"/>
      <c r="H48" s="110"/>
    </row>
    <row r="49" spans="1:8" ht="8" customHeight="1" x14ac:dyDescent="0.35">
      <c r="A49" s="96"/>
      <c r="B49" s="97"/>
      <c r="C49" s="97"/>
      <c r="D49" s="97"/>
      <c r="E49" s="97"/>
      <c r="F49" s="97"/>
      <c r="G49" s="97"/>
      <c r="H49" s="98"/>
    </row>
    <row r="50" spans="1:8" ht="22" customHeight="1" x14ac:dyDescent="0.35">
      <c r="A50" s="96"/>
      <c r="B50" s="106" t="s">
        <v>264</v>
      </c>
      <c r="C50" s="107"/>
      <c r="D50" s="107"/>
      <c r="E50" s="103" t="s">
        <v>243</v>
      </c>
      <c r="F50" s="123" t="str">
        <f>IF(OR(F35="(en attente)",F48="(en attente)"),"(en attente)",IF(AND(F35="⚠  Ratio &gt; 7,5 sur les 2 exercices",F48="⚠  Ratio &lt; 1 sur les 2 exercices"),"⚠  ENTREPRISE EN DIFFICULTÉ","✔  Entreprise NON en difficulté"))</f>
        <v>(en attente)</v>
      </c>
      <c r="G50" s="107"/>
      <c r="H50" s="110"/>
    </row>
    <row r="51" spans="1:8" ht="12" customHeight="1" x14ac:dyDescent="0.35">
      <c r="A51" s="96"/>
      <c r="B51" s="97"/>
      <c r="C51" s="97"/>
      <c r="D51" s="97"/>
      <c r="E51" s="97"/>
      <c r="F51" s="97"/>
      <c r="G51" s="97"/>
      <c r="H51" s="98"/>
    </row>
    <row r="52" spans="1:8" ht="32" customHeight="1" x14ac:dyDescent="0.35">
      <c r="A52" s="133" t="s">
        <v>274</v>
      </c>
      <c r="B52" s="107"/>
      <c r="C52" s="107"/>
      <c r="D52" s="107"/>
      <c r="E52" s="107"/>
      <c r="F52" s="107"/>
      <c r="G52" s="107"/>
      <c r="H52" s="110"/>
    </row>
    <row r="53" spans="1:8" ht="14" customHeight="1" x14ac:dyDescent="0.35">
      <c r="A53" s="96"/>
      <c r="B53" s="97"/>
      <c r="C53" s="97"/>
      <c r="D53" s="97"/>
      <c r="E53" s="97"/>
      <c r="F53" s="97"/>
      <c r="G53" s="97"/>
      <c r="H53" s="98"/>
    </row>
    <row r="54" spans="1:8" ht="32" customHeight="1" x14ac:dyDescent="0.35">
      <c r="A54" s="131"/>
      <c r="B54" s="107"/>
      <c r="C54" s="107"/>
      <c r="D54" s="107"/>
      <c r="E54" s="107"/>
      <c r="F54" s="107"/>
      <c r="G54" s="107"/>
      <c r="H54" s="110"/>
    </row>
    <row r="55" spans="1:8" ht="14" customHeight="1" x14ac:dyDescent="0.35">
      <c r="A55" s="96"/>
      <c r="B55" s="97"/>
      <c r="C55" s="97"/>
      <c r="D55" s="97"/>
      <c r="E55" s="97"/>
      <c r="F55" s="97"/>
      <c r="G55" s="97"/>
      <c r="H55" s="98"/>
    </row>
    <row r="56" spans="1:8" ht="20" customHeight="1" x14ac:dyDescent="0.35">
      <c r="A56" s="132" t="s">
        <v>265</v>
      </c>
      <c r="B56" s="107"/>
      <c r="C56" s="107"/>
      <c r="D56" s="107"/>
      <c r="E56" s="107"/>
      <c r="F56" s="107"/>
      <c r="G56" s="107"/>
      <c r="H56" s="110"/>
    </row>
    <row r="57" spans="1:8" ht="14" customHeight="1" x14ac:dyDescent="0.35">
      <c r="A57" s="96"/>
      <c r="B57" s="97"/>
      <c r="C57" s="97"/>
      <c r="D57" s="97"/>
      <c r="E57" s="97"/>
      <c r="F57" s="97"/>
      <c r="G57" s="97"/>
      <c r="H57" s="98"/>
    </row>
    <row r="58" spans="1:8" ht="16" customHeight="1" x14ac:dyDescent="0.35">
      <c r="A58" s="134" t="s">
        <v>266</v>
      </c>
      <c r="B58" s="107"/>
      <c r="C58" s="107"/>
      <c r="D58" s="107"/>
      <c r="E58" s="107"/>
      <c r="F58" s="107"/>
      <c r="G58" s="107"/>
      <c r="H58" s="110"/>
    </row>
    <row r="59" spans="1:8" ht="18" customHeight="1" x14ac:dyDescent="0.35">
      <c r="A59" s="96"/>
      <c r="B59" s="92" t="s">
        <v>267</v>
      </c>
      <c r="C59" s="119" t="s">
        <v>268</v>
      </c>
      <c r="D59" s="107"/>
      <c r="E59" s="107"/>
      <c r="F59" s="107"/>
      <c r="G59" s="107"/>
      <c r="H59" s="110"/>
    </row>
    <row r="60" spans="1:8" ht="18" customHeight="1" x14ac:dyDescent="0.35">
      <c r="A60" s="96"/>
      <c r="B60" s="91" t="s">
        <v>267</v>
      </c>
      <c r="C60" s="119" t="s">
        <v>269</v>
      </c>
      <c r="D60" s="107"/>
      <c r="E60" s="107"/>
      <c r="F60" s="107"/>
      <c r="G60" s="107"/>
      <c r="H60" s="110"/>
    </row>
    <row r="61" spans="1:8" ht="18" customHeight="1" x14ac:dyDescent="0.35">
      <c r="A61" s="96"/>
      <c r="B61" s="90" t="s">
        <v>267</v>
      </c>
      <c r="C61" s="119" t="s">
        <v>270</v>
      </c>
      <c r="D61" s="107"/>
      <c r="E61" s="107"/>
      <c r="F61" s="107"/>
      <c r="G61" s="107"/>
      <c r="H61" s="110"/>
    </row>
    <row r="62" spans="1:8" ht="18" customHeight="1" x14ac:dyDescent="0.35">
      <c r="A62" s="96"/>
      <c r="B62" s="89" t="s">
        <v>267</v>
      </c>
      <c r="C62" s="119" t="s">
        <v>271</v>
      </c>
      <c r="D62" s="107"/>
      <c r="E62" s="107"/>
      <c r="F62" s="107"/>
      <c r="G62" s="107"/>
      <c r="H62" s="110"/>
    </row>
    <row r="63" spans="1:8" ht="18" customHeight="1" x14ac:dyDescent="0.35">
      <c r="A63" s="96"/>
      <c r="B63" s="88" t="s">
        <v>267</v>
      </c>
      <c r="C63" s="119" t="s">
        <v>272</v>
      </c>
      <c r="D63" s="107"/>
      <c r="E63" s="107"/>
      <c r="F63" s="107"/>
      <c r="G63" s="107"/>
      <c r="H63" s="110"/>
    </row>
    <row r="64" spans="1:8" ht="10" customHeight="1" x14ac:dyDescent="0.35">
      <c r="A64" s="128" t="s">
        <v>273</v>
      </c>
      <c r="B64" s="129"/>
      <c r="C64" s="129"/>
      <c r="D64" s="129"/>
      <c r="E64" s="129"/>
      <c r="F64" s="129"/>
      <c r="G64" s="129"/>
      <c r="H64" s="130"/>
    </row>
  </sheetData>
  <mergeCells count="57">
    <mergeCell ref="A64:H64"/>
    <mergeCell ref="F35:H35"/>
    <mergeCell ref="C59:H59"/>
    <mergeCell ref="C60:H60"/>
    <mergeCell ref="A54:H54"/>
    <mergeCell ref="C61:H61"/>
    <mergeCell ref="A56:H56"/>
    <mergeCell ref="C62:H62"/>
    <mergeCell ref="A52:H52"/>
    <mergeCell ref="A58:H58"/>
    <mergeCell ref="C63:H63"/>
    <mergeCell ref="B48:D48"/>
    <mergeCell ref="F50:H50"/>
    <mergeCell ref="B44:D44"/>
    <mergeCell ref="B40:D40"/>
    <mergeCell ref="B43:D43"/>
    <mergeCell ref="A1:H1"/>
    <mergeCell ref="B29:D29"/>
    <mergeCell ref="B38:D38"/>
    <mergeCell ref="B34:D34"/>
    <mergeCell ref="B28:D28"/>
    <mergeCell ref="B30:D30"/>
    <mergeCell ref="B27:H27"/>
    <mergeCell ref="B17:D17"/>
    <mergeCell ref="F8:H8"/>
    <mergeCell ref="B45:D45"/>
    <mergeCell ref="B41:D41"/>
    <mergeCell ref="A2:H2"/>
    <mergeCell ref="B32:D32"/>
    <mergeCell ref="B35:D35"/>
    <mergeCell ref="F9:H9"/>
    <mergeCell ref="A4:H4"/>
    <mergeCell ref="F10:H10"/>
    <mergeCell ref="F6:H6"/>
    <mergeCell ref="F7:H7"/>
    <mergeCell ref="B21:D21"/>
    <mergeCell ref="B39:D39"/>
    <mergeCell ref="F21:H21"/>
    <mergeCell ref="B37:H37"/>
    <mergeCell ref="A24:H24"/>
    <mergeCell ref="B33:D33"/>
    <mergeCell ref="B50:D50"/>
    <mergeCell ref="B26:D26"/>
    <mergeCell ref="A14:H14"/>
    <mergeCell ref="A23:H23"/>
    <mergeCell ref="F11:H11"/>
    <mergeCell ref="B16:D16"/>
    <mergeCell ref="B47:D47"/>
    <mergeCell ref="B25:H25"/>
    <mergeCell ref="B15:D15"/>
    <mergeCell ref="F48:H48"/>
    <mergeCell ref="B20:D20"/>
    <mergeCell ref="B42:D42"/>
    <mergeCell ref="B31:D31"/>
    <mergeCell ref="B46:D46"/>
    <mergeCell ref="B18:D18"/>
    <mergeCell ref="A13:H13"/>
  </mergeCells>
  <conditionalFormatting sqref="A54:H54">
    <cfRule type="expression" dxfId="18" priority="13">
      <formula>A54="🚫  ENTREPRISE EN DIFFICULTÉ – Non éligible au financement ANR"</formula>
    </cfRule>
    <cfRule type="expression" dxfId="17" priority="14">
      <formula>A54="✅  ENTREPRISE NON EN DIFFICULTÉ – Éligible au financement ANR"</formula>
    </cfRule>
    <cfRule type="expression" dxfId="16" priority="15">
      <formula>LEFT(A54,1)="⏳"</formula>
    </cfRule>
  </conditionalFormatting>
  <conditionalFormatting sqref="F21:H21">
    <cfRule type="expression" dxfId="15" priority="1">
      <formula>F21="⚠  ENTREPRISE EN DIFFICULTÉ"</formula>
    </cfRule>
    <cfRule type="expression" dxfId="14" priority="2">
      <formula>F21="✔  Entreprise NON en difficulté"</formula>
    </cfRule>
    <cfRule type="expression" dxfId="13" priority="3">
      <formula>F21="(en attente de saisie)"</formula>
    </cfRule>
  </conditionalFormatting>
  <conditionalFormatting sqref="F35:H35">
    <cfRule type="expression" dxfId="12" priority="4">
      <formula>F35="⚠  Ratio &gt; 7,5 sur les 2 exercices"</formula>
    </cfRule>
    <cfRule type="expression" dxfId="11" priority="5">
      <formula>F35="✔  Ratio ≤ 7,5 (au moins un exercice)"</formula>
    </cfRule>
    <cfRule type="expression" dxfId="10" priority="6">
      <formula>F35="(en attente)"</formula>
    </cfRule>
  </conditionalFormatting>
  <conditionalFormatting sqref="F48:H48">
    <cfRule type="expression" dxfId="9" priority="7">
      <formula>F48="⚠  Ratio &lt; 1 sur les 2 exercices"</formula>
    </cfRule>
    <cfRule type="expression" dxfId="8" priority="8">
      <formula>F48="✔  Ratio ≥ 1 (au moins un exercice)"</formula>
    </cfRule>
    <cfRule type="expression" dxfId="7" priority="9">
      <formula>F48="(en attente)"</formula>
    </cfRule>
  </conditionalFormatting>
  <conditionalFormatting sqref="F50:H50">
    <cfRule type="expression" dxfId="6" priority="10">
      <formula>F50="⚠  ENTREPRISE EN DIFFICULTÉ"</formula>
    </cfRule>
    <cfRule type="expression" dxfId="5" priority="11">
      <formula>F50="✔  Entreprise NON en difficulté"</formula>
    </cfRule>
    <cfRule type="expression" dxfId="4" priority="12">
      <formula>F50="(en attente)"</formula>
    </cfRule>
  </conditionalFormatting>
  <dataValidations count="1">
    <dataValidation type="list" allowBlank="1" sqref="F10:F11" xr:uid="{00000000-0002-0000-0000-000000000000}">
      <formula1>"Oui,Non"</formula1>
    </dataValidation>
  </dataValidations>
  <pageMargins left="0.75" right="0.75" top="1" bottom="1" header="0.5" footer="0.5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G148"/>
  <sheetViews>
    <sheetView showGridLines="0" topLeftCell="A18" zoomScaleNormal="100" workbookViewId="0">
      <selection activeCell="E37" sqref="E37"/>
    </sheetView>
  </sheetViews>
  <sheetFormatPr baseColWidth="10" defaultColWidth="11.453125" defaultRowHeight="13" x14ac:dyDescent="0.25"/>
  <cols>
    <col min="1" max="1" width="45.90625" style="17" customWidth="1"/>
    <col min="2" max="2" width="11" style="8" customWidth="1"/>
    <col min="3" max="3" width="3.90625" style="16" customWidth="1"/>
    <col min="4" max="5" width="13.453125" style="8" customWidth="1"/>
    <col min="6" max="6" width="11.6328125" style="9" customWidth="1"/>
    <col min="7" max="16384" width="11.453125" style="10"/>
  </cols>
  <sheetData>
    <row r="1" spans="1:6" ht="11.25" customHeight="1" x14ac:dyDescent="0.25">
      <c r="A1" s="20"/>
      <c r="B1" s="20"/>
      <c r="C1" s="12"/>
      <c r="D1" s="135"/>
      <c r="E1" s="136"/>
    </row>
    <row r="2" spans="1:6" ht="11.25" customHeight="1" x14ac:dyDescent="0.25">
      <c r="A2" s="20"/>
      <c r="B2" s="20"/>
      <c r="C2" s="12"/>
      <c r="D2" s="32">
        <v>2023</v>
      </c>
      <c r="E2" s="32">
        <v>2024</v>
      </c>
    </row>
    <row r="3" spans="1:6" x14ac:dyDescent="0.25">
      <c r="A3" s="20" t="s">
        <v>4</v>
      </c>
      <c r="B3" s="6" t="s">
        <v>5</v>
      </c>
      <c r="C3" s="12"/>
      <c r="D3" s="39"/>
      <c r="E3" s="39"/>
    </row>
    <row r="4" spans="1:6" x14ac:dyDescent="0.25">
      <c r="A4" s="29" t="s">
        <v>6</v>
      </c>
      <c r="B4" s="30" t="s">
        <v>7</v>
      </c>
      <c r="C4" s="12"/>
      <c r="D4" s="40"/>
      <c r="E4" s="40"/>
    </row>
    <row r="5" spans="1:6" ht="11.25" customHeight="1" x14ac:dyDescent="0.25">
      <c r="A5" s="137" t="s">
        <v>8</v>
      </c>
      <c r="B5" s="138"/>
      <c r="C5" s="13"/>
      <c r="D5" s="67"/>
      <c r="E5" s="68"/>
    </row>
    <row r="6" spans="1:6" s="11" customFormat="1" x14ac:dyDescent="0.25">
      <c r="A6" s="31" t="s">
        <v>9</v>
      </c>
      <c r="B6" s="32" t="s">
        <v>10</v>
      </c>
      <c r="C6" s="14"/>
      <c r="D6" s="41"/>
      <c r="E6" s="41"/>
      <c r="F6" s="9"/>
    </row>
    <row r="7" spans="1:6" x14ac:dyDescent="0.25">
      <c r="A7" s="18" t="s">
        <v>11</v>
      </c>
      <c r="B7" s="19" t="s">
        <v>12</v>
      </c>
      <c r="C7" s="12"/>
      <c r="D7" s="41"/>
      <c r="E7" s="41"/>
    </row>
    <row r="8" spans="1:6" x14ac:dyDescent="0.25">
      <c r="A8" s="20" t="s">
        <v>13</v>
      </c>
      <c r="B8" s="6" t="s">
        <v>14</v>
      </c>
      <c r="C8" s="12"/>
      <c r="D8" s="41"/>
      <c r="E8" s="41"/>
    </row>
    <row r="9" spans="1:6" s="11" customFormat="1" x14ac:dyDescent="0.25">
      <c r="A9" s="31" t="s">
        <v>15</v>
      </c>
      <c r="B9" s="32" t="s">
        <v>16</v>
      </c>
      <c r="C9" s="14"/>
      <c r="D9" s="69">
        <f>D7-D8</f>
        <v>0</v>
      </c>
      <c r="E9" s="69">
        <f>E7-E8</f>
        <v>0</v>
      </c>
      <c r="F9" s="9"/>
    </row>
    <row r="10" spans="1:6" x14ac:dyDescent="0.25">
      <c r="A10" s="20" t="s">
        <v>17</v>
      </c>
      <c r="B10" s="6" t="s">
        <v>18</v>
      </c>
      <c r="C10" s="12"/>
      <c r="D10" s="41"/>
      <c r="E10" s="41"/>
    </row>
    <row r="11" spans="1:6" x14ac:dyDescent="0.25">
      <c r="A11" s="20" t="s">
        <v>19</v>
      </c>
      <c r="B11" s="6" t="s">
        <v>20</v>
      </c>
      <c r="C11" s="12"/>
      <c r="D11" s="41"/>
      <c r="E11" s="41"/>
    </row>
    <row r="12" spans="1:6" x14ac:dyDescent="0.25">
      <c r="A12" s="20" t="s">
        <v>21</v>
      </c>
      <c r="B12" s="6" t="s">
        <v>22</v>
      </c>
      <c r="C12" s="12"/>
      <c r="D12" s="41"/>
      <c r="E12" s="41"/>
    </row>
    <row r="13" spans="1:6" x14ac:dyDescent="0.25">
      <c r="A13" s="20" t="s">
        <v>23</v>
      </c>
      <c r="B13" s="6" t="s">
        <v>24</v>
      </c>
      <c r="C13" s="12"/>
      <c r="D13" s="41"/>
      <c r="E13" s="41"/>
    </row>
    <row r="14" spans="1:6" x14ac:dyDescent="0.25">
      <c r="A14" s="20" t="s">
        <v>25</v>
      </c>
      <c r="B14" s="6" t="s">
        <v>26</v>
      </c>
      <c r="C14" s="12"/>
      <c r="D14" s="41"/>
      <c r="E14" s="41"/>
    </row>
    <row r="15" spans="1:6" x14ac:dyDescent="0.25">
      <c r="A15" s="20" t="s">
        <v>27</v>
      </c>
      <c r="B15" s="6" t="s">
        <v>28</v>
      </c>
      <c r="C15" s="12"/>
      <c r="D15" s="41"/>
      <c r="E15" s="41"/>
    </row>
    <row r="16" spans="1:6" x14ac:dyDescent="0.25">
      <c r="A16" s="20" t="s">
        <v>29</v>
      </c>
      <c r="B16" s="6" t="s">
        <v>30</v>
      </c>
      <c r="C16" s="12"/>
      <c r="D16" s="41"/>
      <c r="E16" s="41"/>
    </row>
    <row r="17" spans="1:6" x14ac:dyDescent="0.25">
      <c r="A17" s="20" t="s">
        <v>31</v>
      </c>
      <c r="B17" s="6" t="s">
        <v>32</v>
      </c>
      <c r="C17" s="12"/>
      <c r="D17" s="41"/>
      <c r="E17" s="41"/>
    </row>
    <row r="18" spans="1:6" x14ac:dyDescent="0.25">
      <c r="A18" s="20" t="s">
        <v>33</v>
      </c>
      <c r="B18" s="6" t="s">
        <v>34</v>
      </c>
      <c r="C18" s="12"/>
      <c r="D18" s="41"/>
      <c r="E18" s="41"/>
    </row>
    <row r="19" spans="1:6" x14ac:dyDescent="0.25">
      <c r="A19" s="20" t="s">
        <v>35</v>
      </c>
      <c r="B19" s="6" t="s">
        <v>36</v>
      </c>
      <c r="C19" s="12"/>
      <c r="D19" s="41"/>
      <c r="E19" s="41"/>
    </row>
    <row r="20" spans="1:6" x14ac:dyDescent="0.25">
      <c r="A20" s="20" t="s">
        <v>37</v>
      </c>
      <c r="B20" s="6" t="s">
        <v>38</v>
      </c>
      <c r="C20" s="12"/>
      <c r="D20" s="41"/>
      <c r="E20" s="41"/>
    </row>
    <row r="21" spans="1:6" x14ac:dyDescent="0.25">
      <c r="A21" s="20" t="s">
        <v>39</v>
      </c>
      <c r="B21" s="6" t="s">
        <v>40</v>
      </c>
      <c r="C21" s="12"/>
      <c r="D21" s="41"/>
      <c r="E21" s="41"/>
    </row>
    <row r="22" spans="1:6" s="11" customFormat="1" x14ac:dyDescent="0.25">
      <c r="A22" s="33" t="s">
        <v>41</v>
      </c>
      <c r="B22" s="34"/>
      <c r="C22" s="14"/>
      <c r="D22" s="69">
        <f>SUM(D10:D21)</f>
        <v>0</v>
      </c>
      <c r="E22" s="69">
        <f>SUM(E10:E21)</f>
        <v>0</v>
      </c>
      <c r="F22" s="9"/>
    </row>
    <row r="23" spans="1:6" s="11" customFormat="1" x14ac:dyDescent="0.25">
      <c r="A23" s="20" t="s">
        <v>42</v>
      </c>
      <c r="B23" s="6" t="s">
        <v>43</v>
      </c>
      <c r="C23" s="14"/>
      <c r="D23" s="41"/>
      <c r="E23" s="41"/>
      <c r="F23" s="9"/>
    </row>
    <row r="24" spans="1:6" s="11" customFormat="1" x14ac:dyDescent="0.25">
      <c r="A24" s="20" t="s">
        <v>44</v>
      </c>
      <c r="B24" s="6" t="s">
        <v>45</v>
      </c>
      <c r="C24" s="14"/>
      <c r="D24" s="41"/>
      <c r="E24" s="41"/>
      <c r="F24" s="9"/>
    </row>
    <row r="25" spans="1:6" s="11" customFormat="1" x14ac:dyDescent="0.25">
      <c r="A25" s="20" t="s">
        <v>46</v>
      </c>
      <c r="B25" s="6" t="s">
        <v>47</v>
      </c>
      <c r="C25" s="14"/>
      <c r="D25" s="41"/>
      <c r="E25" s="41"/>
      <c r="F25" s="9"/>
    </row>
    <row r="26" spans="1:6" s="11" customFormat="1" x14ac:dyDescent="0.25">
      <c r="A26" s="33" t="s">
        <v>48</v>
      </c>
      <c r="B26" s="34" t="s">
        <v>49</v>
      </c>
      <c r="C26" s="14"/>
      <c r="D26" s="70">
        <f>SUM(D23:D25)+D22+D9+D6</f>
        <v>0</v>
      </c>
      <c r="E26" s="70">
        <f>SUM(E23:E25)+E22+E9+E6</f>
        <v>0</v>
      </c>
      <c r="F26" s="9"/>
    </row>
    <row r="27" spans="1:6" ht="11.25" customHeight="1" x14ac:dyDescent="0.25">
      <c r="A27" s="137" t="s">
        <v>50</v>
      </c>
      <c r="B27" s="138"/>
      <c r="C27" s="13"/>
      <c r="D27" s="64"/>
      <c r="E27" s="63"/>
    </row>
    <row r="28" spans="1:6" s="11" customFormat="1" x14ac:dyDescent="0.25">
      <c r="A28" s="35" t="s">
        <v>51</v>
      </c>
      <c r="B28" s="36" t="s">
        <v>3</v>
      </c>
      <c r="C28" s="14"/>
      <c r="D28" s="41"/>
      <c r="E28" s="41"/>
      <c r="F28" s="9"/>
    </row>
    <row r="29" spans="1:6" x14ac:dyDescent="0.25">
      <c r="A29" s="20" t="s">
        <v>52</v>
      </c>
      <c r="B29" s="6" t="s">
        <v>53</v>
      </c>
      <c r="C29" s="12"/>
      <c r="D29" s="41"/>
      <c r="E29" s="41"/>
    </row>
    <row r="30" spans="1:6" x14ac:dyDescent="0.25">
      <c r="A30" s="20" t="s">
        <v>54</v>
      </c>
      <c r="B30" s="6" t="s">
        <v>55</v>
      </c>
      <c r="C30" s="12"/>
      <c r="D30" s="41"/>
      <c r="E30" s="41"/>
    </row>
    <row r="31" spans="1:6" x14ac:dyDescent="0.25">
      <c r="A31" s="20" t="s">
        <v>56</v>
      </c>
      <c r="B31" s="6" t="s">
        <v>57</v>
      </c>
      <c r="C31" s="12"/>
      <c r="D31" s="41"/>
      <c r="E31" s="41"/>
    </row>
    <row r="32" spans="1:6" x14ac:dyDescent="0.25">
      <c r="A32" s="20" t="s">
        <v>58</v>
      </c>
      <c r="B32" s="6" t="s">
        <v>59</v>
      </c>
      <c r="C32" s="12"/>
      <c r="D32" s="41"/>
      <c r="E32" s="41"/>
    </row>
    <row r="33" spans="1:6" x14ac:dyDescent="0.25">
      <c r="A33" s="20" t="s">
        <v>60</v>
      </c>
      <c r="B33" s="6" t="s">
        <v>61</v>
      </c>
      <c r="C33" s="12"/>
      <c r="D33" s="41"/>
      <c r="E33" s="41"/>
    </row>
    <row r="34" spans="1:6" x14ac:dyDescent="0.25">
      <c r="A34" s="20" t="s">
        <v>62</v>
      </c>
      <c r="B34" s="6" t="s">
        <v>63</v>
      </c>
      <c r="C34" s="12"/>
      <c r="D34" s="41"/>
      <c r="E34" s="41"/>
    </row>
    <row r="35" spans="1:6" x14ac:dyDescent="0.25">
      <c r="A35" s="20" t="s">
        <v>64</v>
      </c>
      <c r="B35" s="6" t="s">
        <v>65</v>
      </c>
      <c r="C35" s="12"/>
      <c r="D35" s="41"/>
      <c r="E35" s="41"/>
    </row>
    <row r="36" spans="1:6" x14ac:dyDescent="0.25">
      <c r="A36" s="20" t="s">
        <v>66</v>
      </c>
      <c r="B36" s="6" t="s">
        <v>67</v>
      </c>
      <c r="C36" s="12"/>
      <c r="D36" s="41"/>
      <c r="E36" s="41"/>
    </row>
    <row r="37" spans="1:6" x14ac:dyDescent="0.25">
      <c r="A37" s="20" t="s">
        <v>68</v>
      </c>
      <c r="B37" s="6" t="s">
        <v>69</v>
      </c>
      <c r="C37" s="12"/>
      <c r="D37" s="41"/>
      <c r="E37" s="41"/>
    </row>
    <row r="38" spans="1:6" x14ac:dyDescent="0.25">
      <c r="A38" s="20" t="s">
        <v>70</v>
      </c>
      <c r="B38" s="6" t="s">
        <v>71</v>
      </c>
      <c r="C38" s="12"/>
      <c r="D38" s="41"/>
      <c r="E38" s="41"/>
    </row>
    <row r="39" spans="1:6" x14ac:dyDescent="0.25">
      <c r="A39" s="20" t="s">
        <v>72</v>
      </c>
      <c r="B39" s="6" t="s">
        <v>73</v>
      </c>
      <c r="C39" s="12"/>
      <c r="D39" s="41"/>
      <c r="E39" s="41"/>
    </row>
    <row r="40" spans="1:6" ht="11.25" customHeight="1" x14ac:dyDescent="0.25">
      <c r="A40" s="20" t="s">
        <v>74</v>
      </c>
      <c r="B40" s="6" t="s">
        <v>75</v>
      </c>
      <c r="C40" s="12"/>
      <c r="D40" s="41"/>
      <c r="E40" s="41"/>
    </row>
    <row r="41" spans="1:6" s="11" customFormat="1" x14ac:dyDescent="0.25">
      <c r="A41" s="31" t="s">
        <v>76</v>
      </c>
      <c r="B41" s="32" t="s">
        <v>77</v>
      </c>
      <c r="C41" s="14"/>
      <c r="D41" s="71">
        <f>SUM(D31:D40)</f>
        <v>0</v>
      </c>
      <c r="E41" s="71">
        <f>SUM(E31:E40)</f>
        <v>0</v>
      </c>
      <c r="F41" s="9"/>
    </row>
    <row r="42" spans="1:6" x14ac:dyDescent="0.25">
      <c r="A42" s="20" t="s">
        <v>78</v>
      </c>
      <c r="B42" s="6" t="s">
        <v>79</v>
      </c>
      <c r="C42" s="12"/>
      <c r="D42" s="41"/>
      <c r="E42" s="41"/>
    </row>
    <row r="43" spans="1:6" s="11" customFormat="1" x14ac:dyDescent="0.25">
      <c r="A43" s="31" t="s">
        <v>80</v>
      </c>
      <c r="B43" s="32" t="s">
        <v>81</v>
      </c>
      <c r="C43" s="14"/>
      <c r="D43" s="55">
        <f>D28+D29+D30+D41+D42</f>
        <v>0</v>
      </c>
      <c r="E43" s="55">
        <f>E28+E29+E30+E41+E42</f>
        <v>0</v>
      </c>
      <c r="F43" s="9"/>
    </row>
    <row r="44" spans="1:6" x14ac:dyDescent="0.25">
      <c r="A44" s="20" t="s">
        <v>82</v>
      </c>
      <c r="B44" s="30" t="s">
        <v>83</v>
      </c>
      <c r="C44" s="12"/>
      <c r="D44" s="72"/>
      <c r="E44" s="72"/>
    </row>
    <row r="45" spans="1:6" ht="11.25" customHeight="1" x14ac:dyDescent="0.25">
      <c r="A45" s="137" t="s">
        <v>84</v>
      </c>
      <c r="B45" s="138"/>
      <c r="C45" s="15"/>
      <c r="D45" s="64"/>
      <c r="E45" s="63"/>
    </row>
    <row r="46" spans="1:6" x14ac:dyDescent="0.25">
      <c r="A46" s="18" t="s">
        <v>85</v>
      </c>
      <c r="B46" s="19" t="s">
        <v>86</v>
      </c>
      <c r="C46" s="12"/>
      <c r="D46" s="41"/>
      <c r="E46" s="41"/>
    </row>
    <row r="47" spans="1:6" s="11" customFormat="1" x14ac:dyDescent="0.25">
      <c r="A47" s="31" t="s">
        <v>87</v>
      </c>
      <c r="B47" s="32" t="s">
        <v>88</v>
      </c>
      <c r="C47" s="14"/>
      <c r="D47" s="41"/>
      <c r="E47" s="41"/>
      <c r="F47" s="9"/>
    </row>
    <row r="48" spans="1:6" x14ac:dyDescent="0.25">
      <c r="A48" s="20" t="s">
        <v>89</v>
      </c>
      <c r="B48" s="6" t="s">
        <v>90</v>
      </c>
      <c r="C48" s="12"/>
      <c r="D48" s="41"/>
      <c r="E48" s="41"/>
    </row>
    <row r="49" spans="1:6" x14ac:dyDescent="0.25">
      <c r="A49" s="20" t="s">
        <v>91</v>
      </c>
      <c r="B49" s="6" t="s">
        <v>92</v>
      </c>
      <c r="C49" s="12"/>
      <c r="D49" s="41"/>
      <c r="E49" s="41"/>
    </row>
    <row r="50" spans="1:6" x14ac:dyDescent="0.25">
      <c r="A50" s="20" t="s">
        <v>93</v>
      </c>
      <c r="B50" s="6" t="s">
        <v>94</v>
      </c>
      <c r="C50" s="12"/>
      <c r="D50" s="41"/>
      <c r="E50" s="41"/>
    </row>
    <row r="51" spans="1:6" x14ac:dyDescent="0.25">
      <c r="A51" s="20" t="s">
        <v>95</v>
      </c>
      <c r="B51" s="6" t="s">
        <v>96</v>
      </c>
      <c r="C51" s="12"/>
      <c r="D51" s="41"/>
      <c r="E51" s="41"/>
    </row>
    <row r="52" spans="1:6" x14ac:dyDescent="0.25">
      <c r="A52" s="20" t="s">
        <v>97</v>
      </c>
      <c r="B52" s="6" t="s">
        <v>98</v>
      </c>
      <c r="C52" s="12"/>
      <c r="D52" s="41"/>
      <c r="E52" s="41"/>
    </row>
    <row r="53" spans="1:6" s="11" customFormat="1" x14ac:dyDescent="0.25">
      <c r="A53" s="38" t="s">
        <v>99</v>
      </c>
      <c r="B53" s="32" t="s">
        <v>100</v>
      </c>
      <c r="C53" s="14"/>
      <c r="D53" s="32">
        <f>SUM(D47:D52)</f>
        <v>0</v>
      </c>
      <c r="E53" s="71">
        <f>SUM(E47:E52)</f>
        <v>0</v>
      </c>
      <c r="F53" s="9"/>
    </row>
    <row r="54" spans="1:6" x14ac:dyDescent="0.25">
      <c r="A54" s="20" t="s">
        <v>101</v>
      </c>
      <c r="B54" s="6" t="s">
        <v>102</v>
      </c>
      <c r="C54" s="12"/>
      <c r="D54" s="41"/>
      <c r="E54" s="41"/>
    </row>
    <row r="55" spans="1:6" x14ac:dyDescent="0.25">
      <c r="A55" s="20" t="s">
        <v>103</v>
      </c>
      <c r="B55" s="6" t="s">
        <v>104</v>
      </c>
      <c r="C55" s="12"/>
      <c r="D55" s="41"/>
      <c r="E55" s="41"/>
    </row>
    <row r="56" spans="1:6" x14ac:dyDescent="0.25">
      <c r="A56" s="20" t="s">
        <v>105</v>
      </c>
      <c r="B56" s="6" t="s">
        <v>106</v>
      </c>
      <c r="C56" s="12"/>
      <c r="D56" s="41"/>
      <c r="E56" s="41"/>
    </row>
    <row r="57" spans="1:6" ht="14.5" x14ac:dyDescent="0.25">
      <c r="A57" s="20" t="s">
        <v>107</v>
      </c>
      <c r="B57" s="6" t="s">
        <v>108</v>
      </c>
      <c r="C57" s="12"/>
      <c r="D57" s="41"/>
      <c r="E57" s="41"/>
    </row>
    <row r="58" spans="1:6" x14ac:dyDescent="0.25">
      <c r="A58" s="20" t="s">
        <v>109</v>
      </c>
      <c r="B58" s="6" t="s">
        <v>110</v>
      </c>
      <c r="C58" s="12"/>
      <c r="D58" s="41"/>
      <c r="E58" s="41"/>
    </row>
    <row r="59" spans="1:6" x14ac:dyDescent="0.25">
      <c r="A59" s="20" t="s">
        <v>111</v>
      </c>
      <c r="B59" s="6" t="s">
        <v>112</v>
      </c>
      <c r="C59" s="12"/>
      <c r="D59" s="41"/>
      <c r="E59" s="41"/>
    </row>
    <row r="60" spans="1:6" x14ac:dyDescent="0.25">
      <c r="A60" s="20" t="s">
        <v>113</v>
      </c>
      <c r="B60" s="6" t="s">
        <v>114</v>
      </c>
      <c r="C60" s="12"/>
      <c r="D60" s="41"/>
      <c r="E60" s="41"/>
    </row>
    <row r="61" spans="1:6" x14ac:dyDescent="0.25">
      <c r="A61" s="20" t="s">
        <v>115</v>
      </c>
      <c r="B61" s="6" t="s">
        <v>116</v>
      </c>
      <c r="C61" s="12"/>
      <c r="D61" s="41"/>
      <c r="E61" s="41"/>
    </row>
    <row r="62" spans="1:6" x14ac:dyDescent="0.25">
      <c r="A62" s="20" t="s">
        <v>117</v>
      </c>
      <c r="B62" s="6" t="s">
        <v>118</v>
      </c>
      <c r="C62" s="12"/>
      <c r="D62" s="41"/>
      <c r="E62" s="41"/>
    </row>
    <row r="63" spans="1:6" x14ac:dyDescent="0.25">
      <c r="A63" s="20" t="s">
        <v>119</v>
      </c>
      <c r="B63" s="6" t="s">
        <v>120</v>
      </c>
      <c r="C63" s="12"/>
      <c r="D63" s="41"/>
      <c r="E63" s="41"/>
    </row>
    <row r="64" spans="1:6" x14ac:dyDescent="0.25">
      <c r="A64" s="20" t="s">
        <v>121</v>
      </c>
      <c r="B64" s="6" t="s">
        <v>122</v>
      </c>
      <c r="C64" s="12"/>
      <c r="D64" s="41"/>
      <c r="E64" s="41"/>
    </row>
    <row r="65" spans="1:6" x14ac:dyDescent="0.25">
      <c r="A65" s="20" t="s">
        <v>123</v>
      </c>
      <c r="B65" s="6" t="s">
        <v>124</v>
      </c>
      <c r="C65" s="12"/>
      <c r="D65" s="41"/>
      <c r="E65" s="41"/>
    </row>
    <row r="66" spans="1:6" x14ac:dyDescent="0.25">
      <c r="A66" s="20" t="s">
        <v>125</v>
      </c>
      <c r="B66" s="6" t="s">
        <v>126</v>
      </c>
      <c r="C66" s="12"/>
      <c r="D66" s="41"/>
      <c r="E66" s="41"/>
    </row>
    <row r="67" spans="1:6" s="11" customFormat="1" x14ac:dyDescent="0.25">
      <c r="A67" s="38" t="s">
        <v>127</v>
      </c>
      <c r="B67" s="32" t="s">
        <v>128</v>
      </c>
      <c r="C67" s="14"/>
      <c r="D67" s="71">
        <f>SUM(D54:D66)</f>
        <v>0</v>
      </c>
      <c r="E67" s="71">
        <f>SUM(E54:E66)</f>
        <v>0</v>
      </c>
      <c r="F67" s="9"/>
    </row>
    <row r="68" spans="1:6" s="11" customFormat="1" x14ac:dyDescent="0.25">
      <c r="A68" s="31" t="s">
        <v>129</v>
      </c>
      <c r="B68" s="32" t="s">
        <v>130</v>
      </c>
      <c r="C68" s="14"/>
      <c r="D68" s="71">
        <f>D53-D67</f>
        <v>0</v>
      </c>
      <c r="E68" s="71">
        <f>E53-E67</f>
        <v>0</v>
      </c>
      <c r="F68" s="9"/>
    </row>
    <row r="69" spans="1:6" x14ac:dyDescent="0.25">
      <c r="A69" s="20" t="s">
        <v>131</v>
      </c>
      <c r="B69" s="6" t="s">
        <v>132</v>
      </c>
      <c r="C69" s="12"/>
      <c r="D69" s="41"/>
      <c r="E69" s="41"/>
    </row>
    <row r="70" spans="1:6" x14ac:dyDescent="0.25">
      <c r="A70" s="20" t="s">
        <v>133</v>
      </c>
      <c r="B70" s="6" t="s">
        <v>134</v>
      </c>
      <c r="C70" s="12"/>
      <c r="D70" s="41"/>
      <c r="E70" s="41"/>
    </row>
    <row r="71" spans="1:6" s="11" customFormat="1" x14ac:dyDescent="0.25">
      <c r="A71" s="20" t="s">
        <v>135</v>
      </c>
      <c r="B71" s="6" t="s">
        <v>136</v>
      </c>
      <c r="C71" s="12"/>
      <c r="D71" s="41"/>
      <c r="E71" s="41"/>
      <c r="F71" s="9"/>
    </row>
    <row r="72" spans="1:6" s="11" customFormat="1" x14ac:dyDescent="0.25">
      <c r="A72" s="20" t="s">
        <v>137</v>
      </c>
      <c r="B72" s="6" t="s">
        <v>138</v>
      </c>
      <c r="C72" s="12"/>
      <c r="D72" s="41"/>
      <c r="E72" s="41"/>
      <c r="F72" s="9"/>
    </row>
    <row r="73" spans="1:6" s="11" customFormat="1" x14ac:dyDescent="0.25">
      <c r="A73" s="31" t="s">
        <v>139</v>
      </c>
      <c r="B73" s="32" t="s">
        <v>140</v>
      </c>
      <c r="C73" s="14"/>
      <c r="D73" s="71">
        <f>D68+D69-D70+D71-D72</f>
        <v>0</v>
      </c>
      <c r="E73" s="71">
        <f>E68+E69-E70+E71-E72</f>
        <v>0</v>
      </c>
      <c r="F73" s="9"/>
    </row>
    <row r="74" spans="1:6" x14ac:dyDescent="0.25">
      <c r="A74" s="20" t="s">
        <v>141</v>
      </c>
      <c r="B74" s="6" t="s">
        <v>142</v>
      </c>
      <c r="C74" s="12"/>
      <c r="D74" s="41"/>
      <c r="E74" s="41"/>
    </row>
    <row r="75" spans="1:6" x14ac:dyDescent="0.25">
      <c r="A75" s="20" t="s">
        <v>143</v>
      </c>
      <c r="B75" s="6" t="s">
        <v>144</v>
      </c>
      <c r="C75" s="12"/>
      <c r="D75" s="41"/>
      <c r="E75" s="41"/>
    </row>
    <row r="76" spans="1:6" x14ac:dyDescent="0.25">
      <c r="A76" s="20" t="s">
        <v>145</v>
      </c>
      <c r="B76" s="6" t="s">
        <v>146</v>
      </c>
      <c r="C76" s="12"/>
      <c r="D76" s="41"/>
      <c r="E76" s="41"/>
    </row>
    <row r="77" spans="1:6" ht="12" customHeight="1" x14ac:dyDescent="0.25">
      <c r="A77" s="20" t="s">
        <v>147</v>
      </c>
      <c r="B77" s="6" t="s">
        <v>148</v>
      </c>
      <c r="C77" s="12"/>
      <c r="D77" s="41"/>
      <c r="E77" s="41"/>
    </row>
    <row r="78" spans="1:6" s="11" customFormat="1" x14ac:dyDescent="0.25">
      <c r="A78" s="31" t="s">
        <v>149</v>
      </c>
      <c r="B78" s="32" t="s">
        <v>150</v>
      </c>
      <c r="C78" s="14"/>
      <c r="D78" s="55">
        <f>D73+D74-D75-D76-D77</f>
        <v>0</v>
      </c>
      <c r="E78" s="55">
        <f>E73+E74-E75-E76-E77</f>
        <v>0</v>
      </c>
      <c r="F78" s="9"/>
    </row>
    <row r="79" spans="1:6" x14ac:dyDescent="0.25">
      <c r="A79" s="29" t="s">
        <v>151</v>
      </c>
      <c r="B79" s="30" t="s">
        <v>152</v>
      </c>
      <c r="C79" s="12"/>
      <c r="D79" s="72"/>
      <c r="E79" s="72"/>
    </row>
    <row r="80" spans="1:6" ht="11.25" customHeight="1" x14ac:dyDescent="0.25">
      <c r="A80" s="137" t="s">
        <v>153</v>
      </c>
      <c r="B80" s="138"/>
      <c r="C80" s="15"/>
      <c r="D80" s="64"/>
      <c r="E80" s="63"/>
    </row>
    <row r="81" spans="1:7" ht="12.75" customHeight="1" x14ac:dyDescent="0.25">
      <c r="A81" s="18" t="s">
        <v>154</v>
      </c>
      <c r="B81" s="19" t="s">
        <v>155</v>
      </c>
      <c r="C81" s="12"/>
      <c r="D81" s="41"/>
      <c r="E81" s="41"/>
    </row>
    <row r="82" spans="1:7" ht="12.75" customHeight="1" x14ac:dyDescent="0.25">
      <c r="A82" s="20" t="s">
        <v>156</v>
      </c>
      <c r="B82" s="6" t="s">
        <v>157</v>
      </c>
      <c r="C82" s="12"/>
      <c r="D82" s="41"/>
      <c r="E82" s="41"/>
    </row>
    <row r="83" spans="1:7" ht="12.75" customHeight="1" x14ac:dyDescent="0.25">
      <c r="A83" s="20" t="s">
        <v>158</v>
      </c>
      <c r="B83" s="6" t="s">
        <v>159</v>
      </c>
      <c r="C83" s="12"/>
      <c r="D83" s="41"/>
      <c r="E83" s="41"/>
    </row>
    <row r="84" spans="1:7" ht="12.75" customHeight="1" x14ac:dyDescent="0.25">
      <c r="A84" s="20" t="s">
        <v>160</v>
      </c>
      <c r="B84" s="6" t="s">
        <v>161</v>
      </c>
      <c r="C84" s="12"/>
      <c r="D84" s="41"/>
      <c r="E84" s="41"/>
    </row>
    <row r="85" spans="1:7" ht="13.5" customHeight="1" x14ac:dyDescent="0.25">
      <c r="A85" s="29" t="s">
        <v>162</v>
      </c>
      <c r="B85" s="30" t="s">
        <v>163</v>
      </c>
      <c r="C85" s="12"/>
      <c r="D85" s="41"/>
      <c r="E85" s="41"/>
    </row>
    <row r="86" spans="1:7" ht="13.5" customHeight="1" x14ac:dyDescent="0.25">
      <c r="A86" s="29" t="s">
        <v>164</v>
      </c>
      <c r="B86" s="30" t="s">
        <v>165</v>
      </c>
      <c r="C86" s="12"/>
      <c r="D86" s="72"/>
      <c r="E86" s="72"/>
    </row>
    <row r="87" spans="1:7" ht="11.25" customHeight="1" x14ac:dyDescent="0.25">
      <c r="A87" s="137" t="s">
        <v>166</v>
      </c>
      <c r="B87" s="138"/>
      <c r="C87" s="15"/>
      <c r="D87" s="64"/>
      <c r="E87" s="63"/>
    </row>
    <row r="88" spans="1:7" x14ac:dyDescent="0.25">
      <c r="A88" s="18" t="s">
        <v>167</v>
      </c>
      <c r="B88" s="19" t="s">
        <v>168</v>
      </c>
      <c r="C88" s="12"/>
      <c r="D88" s="41"/>
      <c r="E88" s="41"/>
    </row>
    <row r="89" spans="1:7" x14ac:dyDescent="0.25">
      <c r="A89" s="20" t="s">
        <v>169</v>
      </c>
      <c r="B89" s="6" t="s">
        <v>170</v>
      </c>
      <c r="C89" s="12"/>
      <c r="D89" s="41"/>
      <c r="E89" s="41"/>
    </row>
    <row r="90" spans="1:7" x14ac:dyDescent="0.25">
      <c r="A90" s="20" t="s">
        <v>171</v>
      </c>
      <c r="B90" s="6" t="s">
        <v>172</v>
      </c>
      <c r="C90" s="12"/>
      <c r="D90" s="41"/>
      <c r="E90" s="41"/>
    </row>
    <row r="91" spans="1:7" x14ac:dyDescent="0.25">
      <c r="A91" s="20" t="s">
        <v>173</v>
      </c>
      <c r="B91" s="6" t="s">
        <v>174</v>
      </c>
      <c r="C91" s="5"/>
      <c r="D91" s="42"/>
      <c r="E91" s="42"/>
    </row>
    <row r="92" spans="1:7" x14ac:dyDescent="0.25">
      <c r="A92" s="37" t="s">
        <v>175</v>
      </c>
      <c r="B92" s="30" t="s">
        <v>176</v>
      </c>
      <c r="C92" s="5"/>
      <c r="D92" s="65"/>
      <c r="E92" s="65"/>
    </row>
    <row r="93" spans="1:7" ht="11.25" customHeight="1" x14ac:dyDescent="0.25">
      <c r="A93" s="137"/>
      <c r="B93" s="138"/>
      <c r="C93" s="25"/>
      <c r="D93" s="64"/>
      <c r="E93" s="63"/>
    </row>
    <row r="94" spans="1:7" s="11" customFormat="1" x14ac:dyDescent="0.25">
      <c r="A94" s="18" t="s">
        <v>177</v>
      </c>
      <c r="B94" s="19"/>
      <c r="C94" s="26"/>
      <c r="D94" s="74">
        <f>(D28+D29+D30+D31+D32+D33+D44+D34-D84-D86)-D9</f>
        <v>0</v>
      </c>
      <c r="E94" s="74">
        <f>(E28+E29+E30+E31+E32+E33+E44+E34-E84-E86)-E9</f>
        <v>0</v>
      </c>
      <c r="F94" s="9"/>
      <c r="G94" s="66" t="s">
        <v>0</v>
      </c>
    </row>
    <row r="95" spans="1:7" s="11" customFormat="1" x14ac:dyDescent="0.25">
      <c r="A95" s="20" t="s">
        <v>178</v>
      </c>
      <c r="B95" s="6"/>
      <c r="C95" s="26"/>
      <c r="D95" s="21">
        <f>(D10+D11+D12+D13+D14+D15+D16+D17+D18+D21)-(D84+D86+D35+D36+D37+D38+D39+D40+D42)</f>
        <v>0</v>
      </c>
      <c r="E95" s="21">
        <f>(E10+E11+E12+E13+E14+E15+E16+E17+E18+E21)-(E84+E86+E35+E36+E37+E38+E39+E40+E42)</f>
        <v>0</v>
      </c>
      <c r="F95" s="9"/>
      <c r="G95" s="9"/>
    </row>
    <row r="96" spans="1:7" s="11" customFormat="1" x14ac:dyDescent="0.25">
      <c r="A96" s="22" t="s">
        <v>179</v>
      </c>
      <c r="B96" s="23"/>
      <c r="C96" s="27"/>
      <c r="D96" s="24" t="str">
        <f>IF(ISERROR(D95/D47),"",(D95/D47))</f>
        <v/>
      </c>
      <c r="E96" s="24" t="str">
        <f>IF(ISERROR(E95/E47),"",(E95/E47))</f>
        <v/>
      </c>
      <c r="F96" s="9"/>
    </row>
    <row r="97" spans="1:7" s="11" customFormat="1" x14ac:dyDescent="0.25">
      <c r="A97" s="20" t="s">
        <v>180</v>
      </c>
      <c r="B97" s="6"/>
      <c r="C97" s="26"/>
      <c r="D97" s="21">
        <f>D78-D51+SUM(D62:D65)-D74+D75</f>
        <v>0</v>
      </c>
      <c r="E97" s="21">
        <f>E78-E51+SUM(E62:E65)-E74+E75</f>
        <v>0</v>
      </c>
      <c r="F97" s="9"/>
    </row>
    <row r="98" spans="1:7" s="11" customFormat="1" x14ac:dyDescent="0.25">
      <c r="A98" s="20" t="s">
        <v>181</v>
      </c>
      <c r="B98" s="6"/>
      <c r="C98" s="26"/>
      <c r="D98" s="21">
        <f>D47+D48+D49+D50-D54-D55-D56-D57-D58</f>
        <v>0</v>
      </c>
      <c r="E98" s="21">
        <f>E47+E48+E49+E50-E54-E55-E56-E57-E58</f>
        <v>0</v>
      </c>
      <c r="F98" s="9"/>
    </row>
    <row r="99" spans="1:7" x14ac:dyDescent="0.25">
      <c r="A99" s="20" t="s">
        <v>182</v>
      </c>
      <c r="B99" s="6"/>
      <c r="C99" s="5"/>
      <c r="D99" s="21">
        <f>D47+D48+D49+D50-D54-D55-D56-D57-D58-D59-D60-D61</f>
        <v>0</v>
      </c>
      <c r="E99" s="21">
        <f>E47+E48+E49+E50-E54-E55-E56-E57-E58-E59-E60-E61</f>
        <v>0</v>
      </c>
    </row>
    <row r="100" spans="1:7" x14ac:dyDescent="0.25">
      <c r="A100" s="20" t="s">
        <v>183</v>
      </c>
      <c r="B100" s="6"/>
      <c r="C100" s="5"/>
      <c r="D100" s="21">
        <f>D31+D32</f>
        <v>0</v>
      </c>
      <c r="E100" s="21">
        <f>E31+E32</f>
        <v>0</v>
      </c>
    </row>
    <row r="101" spans="1:7" x14ac:dyDescent="0.25">
      <c r="A101" s="20" t="s">
        <v>184</v>
      </c>
      <c r="B101" s="6"/>
      <c r="C101" s="5"/>
      <c r="D101" s="21">
        <f>D33+D44</f>
        <v>0</v>
      </c>
      <c r="E101" s="21">
        <f>E33+E44</f>
        <v>0</v>
      </c>
      <c r="G101" s="66" t="s">
        <v>0</v>
      </c>
    </row>
    <row r="102" spans="1:7" x14ac:dyDescent="0.25">
      <c r="A102" s="20" t="s">
        <v>185</v>
      </c>
      <c r="B102" s="6"/>
      <c r="C102" s="5"/>
      <c r="D102" s="21">
        <f>D34</f>
        <v>0</v>
      </c>
      <c r="E102" s="21">
        <f>E34</f>
        <v>0</v>
      </c>
    </row>
    <row r="103" spans="1:7" ht="12" customHeight="1" x14ac:dyDescent="0.25">
      <c r="A103" s="20" t="s">
        <v>186</v>
      </c>
      <c r="B103" s="6"/>
      <c r="C103" s="5"/>
      <c r="D103" s="21">
        <f>+(D100+D101+D102)-(D81+D82+D83+D84+D86)</f>
        <v>0</v>
      </c>
      <c r="E103" s="21">
        <f>+(E100+E101+E102)-(E81+E82+E83+E84+E86)</f>
        <v>0</v>
      </c>
    </row>
    <row r="104" spans="1:7" ht="12" customHeight="1" x14ac:dyDescent="0.25">
      <c r="A104" s="20" t="s">
        <v>187</v>
      </c>
      <c r="B104" s="6"/>
      <c r="C104" s="5"/>
      <c r="D104" s="21">
        <f>D28+D29</f>
        <v>0</v>
      </c>
      <c r="E104" s="21">
        <f>E28+E29</f>
        <v>0</v>
      </c>
    </row>
    <row r="105" spans="1:7" x14ac:dyDescent="0.25">
      <c r="A105" s="28"/>
      <c r="B105" s="7"/>
      <c r="D105" s="7"/>
      <c r="E105" s="7"/>
    </row>
    <row r="106" spans="1:7" x14ac:dyDescent="0.25">
      <c r="A106" s="28"/>
      <c r="B106" s="7"/>
      <c r="D106" s="7"/>
      <c r="E106" s="7"/>
    </row>
    <row r="107" spans="1:7" x14ac:dyDescent="0.25">
      <c r="A107" s="28"/>
      <c r="B107" s="7"/>
      <c r="D107" s="7"/>
      <c r="E107" s="7"/>
    </row>
    <row r="108" spans="1:7" x14ac:dyDescent="0.25">
      <c r="A108" s="28"/>
      <c r="B108" s="7"/>
      <c r="D108" s="7"/>
      <c r="E108" s="7"/>
    </row>
    <row r="109" spans="1:7" x14ac:dyDescent="0.25">
      <c r="A109" s="28"/>
      <c r="B109" s="7"/>
      <c r="D109" s="7"/>
      <c r="E109" s="7"/>
    </row>
    <row r="110" spans="1:7" x14ac:dyDescent="0.25">
      <c r="A110" s="28"/>
      <c r="B110" s="7"/>
      <c r="D110" s="7"/>
      <c r="E110" s="7"/>
    </row>
    <row r="111" spans="1:7" x14ac:dyDescent="0.25">
      <c r="A111" s="28"/>
      <c r="B111" s="7"/>
      <c r="D111" s="7"/>
      <c r="E111" s="7"/>
    </row>
    <row r="112" spans="1:7" x14ac:dyDescent="0.25">
      <c r="A112" s="28"/>
      <c r="B112" s="7"/>
      <c r="D112" s="7"/>
      <c r="E112" s="7"/>
    </row>
    <row r="113" spans="1:5" x14ac:dyDescent="0.25">
      <c r="A113" s="28"/>
      <c r="B113" s="7"/>
      <c r="D113" s="7"/>
      <c r="E113" s="7"/>
    </row>
    <row r="114" spans="1:5" x14ac:dyDescent="0.25">
      <c r="A114" s="28"/>
      <c r="B114" s="7"/>
      <c r="D114" s="7"/>
      <c r="E114" s="7"/>
    </row>
    <row r="115" spans="1:5" x14ac:dyDescent="0.25">
      <c r="A115" s="28"/>
      <c r="B115" s="7"/>
      <c r="D115" s="7"/>
      <c r="E115" s="7"/>
    </row>
    <row r="116" spans="1:5" x14ac:dyDescent="0.25">
      <c r="A116" s="28"/>
      <c r="B116" s="7"/>
      <c r="D116" s="7"/>
      <c r="E116" s="7"/>
    </row>
    <row r="117" spans="1:5" x14ac:dyDescent="0.25">
      <c r="A117" s="28"/>
      <c r="B117" s="7"/>
      <c r="D117" s="7"/>
      <c r="E117" s="7"/>
    </row>
    <row r="118" spans="1:5" x14ac:dyDescent="0.25">
      <c r="A118" s="28"/>
      <c r="B118" s="7"/>
      <c r="D118" s="7"/>
      <c r="E118" s="7"/>
    </row>
    <row r="119" spans="1:5" x14ac:dyDescent="0.25">
      <c r="A119" s="28"/>
      <c r="B119" s="7"/>
      <c r="D119" s="7"/>
      <c r="E119" s="7"/>
    </row>
    <row r="120" spans="1:5" x14ac:dyDescent="0.25">
      <c r="A120" s="28"/>
      <c r="B120" s="7"/>
      <c r="D120" s="7"/>
      <c r="E120" s="7"/>
    </row>
    <row r="121" spans="1:5" x14ac:dyDescent="0.25">
      <c r="A121" s="28"/>
      <c r="B121" s="7"/>
      <c r="D121" s="7"/>
      <c r="E121" s="7"/>
    </row>
    <row r="122" spans="1:5" x14ac:dyDescent="0.25">
      <c r="A122" s="28"/>
      <c r="B122" s="7"/>
      <c r="D122" s="7"/>
      <c r="E122" s="7"/>
    </row>
    <row r="123" spans="1:5" x14ac:dyDescent="0.25">
      <c r="A123" s="28"/>
      <c r="B123" s="7"/>
      <c r="D123" s="7"/>
      <c r="E123" s="7"/>
    </row>
    <row r="124" spans="1:5" x14ac:dyDescent="0.25">
      <c r="A124" s="28"/>
      <c r="B124" s="7"/>
      <c r="D124" s="7"/>
      <c r="E124" s="7"/>
    </row>
    <row r="125" spans="1:5" x14ac:dyDescent="0.25">
      <c r="A125" s="28"/>
      <c r="B125" s="7"/>
      <c r="D125" s="7"/>
      <c r="E125" s="7"/>
    </row>
    <row r="126" spans="1:5" x14ac:dyDescent="0.25">
      <c r="A126" s="28"/>
      <c r="B126" s="7"/>
      <c r="D126" s="7"/>
      <c r="E126" s="7"/>
    </row>
    <row r="127" spans="1:5" x14ac:dyDescent="0.25">
      <c r="A127" s="28"/>
      <c r="B127" s="7"/>
      <c r="D127" s="7"/>
      <c r="E127" s="7"/>
    </row>
    <row r="128" spans="1:5" x14ac:dyDescent="0.25">
      <c r="A128" s="28"/>
      <c r="B128" s="7"/>
      <c r="D128" s="7"/>
      <c r="E128" s="7"/>
    </row>
    <row r="129" spans="1:5" x14ac:dyDescent="0.25">
      <c r="A129" s="28"/>
      <c r="B129" s="7"/>
      <c r="D129" s="7"/>
      <c r="E129" s="7"/>
    </row>
    <row r="130" spans="1:5" x14ac:dyDescent="0.25">
      <c r="A130" s="28"/>
      <c r="B130" s="7"/>
      <c r="D130" s="7"/>
      <c r="E130" s="7"/>
    </row>
    <row r="131" spans="1:5" x14ac:dyDescent="0.25">
      <c r="A131" s="28"/>
      <c r="B131" s="7"/>
      <c r="D131" s="7"/>
      <c r="E131" s="7"/>
    </row>
    <row r="132" spans="1:5" x14ac:dyDescent="0.25">
      <c r="A132" s="28"/>
      <c r="B132" s="7"/>
      <c r="D132" s="7"/>
      <c r="E132" s="7"/>
    </row>
    <row r="133" spans="1:5" x14ac:dyDescent="0.25">
      <c r="A133" s="28"/>
      <c r="B133" s="7"/>
      <c r="D133" s="7"/>
      <c r="E133" s="7"/>
    </row>
    <row r="134" spans="1:5" x14ac:dyDescent="0.25">
      <c r="A134" s="28"/>
      <c r="B134" s="7"/>
      <c r="D134" s="7"/>
      <c r="E134" s="7"/>
    </row>
    <row r="135" spans="1:5" x14ac:dyDescent="0.25">
      <c r="A135" s="28"/>
      <c r="B135" s="7"/>
      <c r="D135" s="7"/>
      <c r="E135" s="7"/>
    </row>
    <row r="136" spans="1:5" x14ac:dyDescent="0.25">
      <c r="A136" s="28"/>
      <c r="B136" s="7"/>
      <c r="D136" s="7"/>
      <c r="E136" s="7"/>
    </row>
    <row r="137" spans="1:5" x14ac:dyDescent="0.25">
      <c r="A137" s="28"/>
      <c r="B137" s="7"/>
      <c r="D137" s="7"/>
      <c r="E137" s="7"/>
    </row>
    <row r="138" spans="1:5" x14ac:dyDescent="0.25">
      <c r="A138" s="28"/>
      <c r="B138" s="7"/>
      <c r="D138" s="7"/>
      <c r="E138" s="7"/>
    </row>
    <row r="139" spans="1:5" x14ac:dyDescent="0.25">
      <c r="A139" s="28"/>
      <c r="B139" s="7"/>
      <c r="D139" s="7"/>
      <c r="E139" s="7"/>
    </row>
    <row r="140" spans="1:5" x14ac:dyDescent="0.25">
      <c r="A140" s="28"/>
      <c r="B140" s="7"/>
      <c r="D140" s="7"/>
      <c r="E140" s="7"/>
    </row>
    <row r="141" spans="1:5" x14ac:dyDescent="0.25">
      <c r="A141" s="28"/>
      <c r="B141" s="7"/>
      <c r="D141" s="7"/>
      <c r="E141" s="7"/>
    </row>
    <row r="142" spans="1:5" x14ac:dyDescent="0.25">
      <c r="A142" s="28"/>
      <c r="B142" s="7"/>
      <c r="D142" s="7"/>
      <c r="E142" s="7"/>
    </row>
    <row r="143" spans="1:5" x14ac:dyDescent="0.25">
      <c r="A143" s="28"/>
      <c r="B143" s="7"/>
      <c r="D143" s="7"/>
      <c r="E143" s="7"/>
    </row>
    <row r="144" spans="1:5" x14ac:dyDescent="0.25">
      <c r="A144" s="28"/>
      <c r="B144" s="7"/>
      <c r="D144" s="7"/>
      <c r="E144" s="7"/>
    </row>
    <row r="145" spans="1:5" x14ac:dyDescent="0.25">
      <c r="A145" s="28"/>
      <c r="B145" s="7"/>
      <c r="D145" s="7"/>
      <c r="E145" s="7"/>
    </row>
    <row r="146" spans="1:5" x14ac:dyDescent="0.25">
      <c r="A146" s="28"/>
      <c r="B146" s="7"/>
      <c r="D146" s="7"/>
      <c r="E146" s="7"/>
    </row>
    <row r="147" spans="1:5" x14ac:dyDescent="0.25">
      <c r="A147" s="28"/>
      <c r="B147" s="7"/>
      <c r="D147" s="7"/>
      <c r="E147" s="7"/>
    </row>
    <row r="148" spans="1:5" x14ac:dyDescent="0.25">
      <c r="A148" s="28"/>
      <c r="B148" s="7"/>
      <c r="D148" s="7"/>
      <c r="E148" s="7"/>
    </row>
  </sheetData>
  <protectedRanges>
    <protectedRange sqref="D104:E104" name="Plage1"/>
    <protectedRange sqref="D3:E4" name="Plage1_1"/>
    <protectedRange sqref="D7:D8 D42 D74:D77 D67:E67 D28:D40 D46:D52 D81:D86 D78:E78 D10:D21 D44 D41:E41 D43:E43 D54 D69:D72 D73:E73 D79" name="Plage1_2"/>
  </protectedRanges>
  <mergeCells count="7">
    <mergeCell ref="D1:E1"/>
    <mergeCell ref="A93:B93"/>
    <mergeCell ref="A45:B45"/>
    <mergeCell ref="A27:B27"/>
    <mergeCell ref="A80:B80"/>
    <mergeCell ref="A5:B5"/>
    <mergeCell ref="A87:B87"/>
  </mergeCells>
  <phoneticPr fontId="3" type="noConversion"/>
  <conditionalFormatting sqref="D9:E9 D22:E22 D26:E26 D43:E43 D53:E53 D67:E68 D73:E73 D78:E78">
    <cfRule type="cellIs" dxfId="3" priority="5" stopIfTrue="1" operator="between">
      <formula>#REF!-1</formula>
      <formula>#REF!+1</formula>
    </cfRule>
    <cfRule type="cellIs" dxfId="2" priority="6" stopIfTrue="1" operator="notBetween">
      <formula>#REF!-1</formula>
      <formula>#REF!+1</formula>
    </cfRule>
  </conditionalFormatting>
  <conditionalFormatting sqref="D41:E41">
    <cfRule type="cellIs" dxfId="1" priority="3" stopIfTrue="1" operator="between">
      <formula>#REF!-1</formula>
      <formula>#REF!+1</formula>
    </cfRule>
    <cfRule type="cellIs" dxfId="0" priority="4" stopIfTrue="1" operator="notBetween">
      <formula>#REF!-1</formula>
      <formula>#REF!+1</formula>
    </cfRule>
  </conditionalFormatting>
  <pageMargins left="0.23622047244094491" right="0.23622047244094491" top="0.19685039370078741" bottom="0.19685039370078741" header="0.19685039370078741" footer="0.19685039370078741"/>
  <pageSetup paperSize="9" scale="70" firstPageNumber="0" orientation="portrait" cellComments="atEnd" r:id="rId1"/>
  <headerFooter alignWithMargins="0">
    <oddHeader>&amp;C&amp;F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J59"/>
  <sheetViews>
    <sheetView showGridLines="0" topLeftCell="A14" zoomScaleNormal="100" workbookViewId="0">
      <selection activeCell="H28" sqref="H28"/>
    </sheetView>
  </sheetViews>
  <sheetFormatPr baseColWidth="10" defaultColWidth="11.453125" defaultRowHeight="13" x14ac:dyDescent="0.3"/>
  <cols>
    <col min="1" max="1" width="46.6328125" style="1" customWidth="1"/>
    <col min="2" max="2" width="4.453125" style="1" customWidth="1"/>
    <col min="3" max="4" width="11.6328125" style="1" customWidth="1"/>
    <col min="5" max="5" width="2.08984375" style="1" customWidth="1"/>
    <col min="6" max="9" width="12.08984375" style="1" customWidth="1"/>
    <col min="10" max="16384" width="11.453125" style="1"/>
  </cols>
  <sheetData>
    <row r="1" spans="1:10" ht="18.5" x14ac:dyDescent="0.45">
      <c r="A1" s="60" t="s">
        <v>188</v>
      </c>
      <c r="E1" s="139" t="s">
        <v>189</v>
      </c>
      <c r="F1" s="139"/>
      <c r="G1" s="139"/>
      <c r="H1" s="140"/>
      <c r="I1" s="140"/>
    </row>
    <row r="2" spans="1:10" x14ac:dyDescent="0.3">
      <c r="A2" s="2"/>
      <c r="E2" s="140"/>
      <c r="F2" s="140"/>
      <c r="G2" s="140"/>
      <c r="H2" s="140"/>
      <c r="I2" s="140"/>
    </row>
    <row r="3" spans="1:10" x14ac:dyDescent="0.3">
      <c r="A3" s="2"/>
      <c r="E3" s="56"/>
      <c r="F3" s="56"/>
      <c r="G3" s="56"/>
      <c r="H3" s="56"/>
      <c r="I3" s="56"/>
    </row>
    <row r="4" spans="1:10" x14ac:dyDescent="0.3">
      <c r="C4" s="3">
        <v>2023</v>
      </c>
      <c r="D4" s="3">
        <v>2024</v>
      </c>
      <c r="F4" s="3">
        <v>2025</v>
      </c>
      <c r="G4" s="3">
        <v>2026</v>
      </c>
      <c r="H4" s="3">
        <v>2027</v>
      </c>
      <c r="I4" s="3">
        <v>2028</v>
      </c>
    </row>
    <row r="5" spans="1:10" s="2" customFormat="1" x14ac:dyDescent="0.3">
      <c r="A5" s="43" t="s">
        <v>4</v>
      </c>
      <c r="C5" s="44">
        <v>45291</v>
      </c>
      <c r="D5" s="44">
        <v>45657</v>
      </c>
      <c r="E5" s="58">
        <v>45291</v>
      </c>
      <c r="F5" s="44">
        <v>46022</v>
      </c>
      <c r="G5" s="44">
        <v>46387</v>
      </c>
      <c r="H5" s="44">
        <v>46752</v>
      </c>
      <c r="I5" s="44">
        <v>47118</v>
      </c>
      <c r="J5" s="3"/>
    </row>
    <row r="6" spans="1:10" x14ac:dyDescent="0.3">
      <c r="C6" s="4"/>
      <c r="D6" s="4"/>
      <c r="E6" s="51"/>
      <c r="F6" s="51"/>
      <c r="G6" s="51"/>
      <c r="H6" s="51"/>
      <c r="I6" s="51"/>
      <c r="J6" s="4"/>
    </row>
    <row r="7" spans="1:10" x14ac:dyDescent="0.3">
      <c r="A7" s="43" t="s">
        <v>6</v>
      </c>
      <c r="C7" s="45" t="e">
        <f>#REF!</f>
        <v>#REF!</v>
      </c>
      <c r="D7" s="45" t="e">
        <f>#REF!</f>
        <v>#REF!</v>
      </c>
      <c r="E7" s="59"/>
      <c r="F7" s="52"/>
      <c r="G7" s="52"/>
      <c r="H7" s="52"/>
      <c r="I7" s="52"/>
      <c r="J7" s="4"/>
    </row>
    <row r="8" spans="1:10" s="2" customFormat="1" x14ac:dyDescent="0.3">
      <c r="A8" s="43" t="s">
        <v>190</v>
      </c>
      <c r="C8" s="46">
        <f>'2) Réalisé'!D91</f>
        <v>0</v>
      </c>
      <c r="D8" s="46">
        <f>'2) Réalisé'!E91</f>
        <v>0</v>
      </c>
      <c r="E8" s="59"/>
      <c r="F8" s="52"/>
      <c r="G8" s="52"/>
      <c r="H8" s="52"/>
      <c r="I8" s="52"/>
    </row>
    <row r="9" spans="1:10" s="2" customFormat="1" x14ac:dyDescent="0.3">
      <c r="A9" s="43" t="s">
        <v>191</v>
      </c>
      <c r="C9" s="46">
        <f>'2) Réalisé'!D92</f>
        <v>0</v>
      </c>
      <c r="D9" s="46">
        <f>'2) Réalisé'!E92</f>
        <v>0</v>
      </c>
      <c r="E9" s="59"/>
      <c r="F9" s="52"/>
      <c r="G9" s="52"/>
      <c r="H9" s="52"/>
      <c r="I9" s="52"/>
    </row>
    <row r="10" spans="1:10" x14ac:dyDescent="0.3">
      <c r="C10" s="4"/>
      <c r="D10" s="4"/>
      <c r="E10" s="51"/>
      <c r="F10" s="51"/>
      <c r="G10" s="53"/>
      <c r="H10" s="53"/>
      <c r="I10" s="53"/>
      <c r="J10" s="1" t="s">
        <v>0</v>
      </c>
    </row>
    <row r="11" spans="1:10" x14ac:dyDescent="0.3">
      <c r="A11" s="47" t="s">
        <v>192</v>
      </c>
      <c r="B11" s="48"/>
      <c r="C11" s="4"/>
      <c r="D11" s="4"/>
      <c r="E11" s="51"/>
      <c r="F11" s="51"/>
      <c r="G11" s="53"/>
      <c r="H11" s="53"/>
      <c r="I11" s="53"/>
    </row>
    <row r="12" spans="1:10" x14ac:dyDescent="0.3">
      <c r="C12" s="4"/>
      <c r="D12" s="4"/>
      <c r="E12" s="51"/>
      <c r="F12" s="51"/>
      <c r="G12" s="53"/>
      <c r="H12" s="53"/>
      <c r="I12" s="53"/>
    </row>
    <row r="13" spans="1:10" x14ac:dyDescent="0.3">
      <c r="A13" s="20" t="s">
        <v>87</v>
      </c>
      <c r="B13" s="5"/>
      <c r="C13" s="46">
        <f>'2) Réalisé'!D47</f>
        <v>0</v>
      </c>
      <c r="D13" s="46">
        <f>'2) Réalisé'!E47</f>
        <v>0</v>
      </c>
      <c r="E13" s="57"/>
      <c r="F13" s="62"/>
      <c r="G13" s="62"/>
      <c r="H13" s="62"/>
      <c r="I13" s="62"/>
    </row>
    <row r="14" spans="1:10" x14ac:dyDescent="0.3">
      <c r="A14" s="20" t="s">
        <v>193</v>
      </c>
      <c r="B14" s="5"/>
      <c r="C14" s="49">
        <f>'2) Réalisé'!D46</f>
        <v>0</v>
      </c>
      <c r="D14" s="49">
        <f>'2) Réalisé'!E46</f>
        <v>0</v>
      </c>
      <c r="E14" s="57"/>
      <c r="F14" s="62"/>
      <c r="G14" s="62"/>
      <c r="H14" s="62"/>
      <c r="I14" s="62"/>
    </row>
    <row r="15" spans="1:10" x14ac:dyDescent="0.3">
      <c r="A15" s="20" t="s">
        <v>194</v>
      </c>
      <c r="B15" s="5"/>
      <c r="C15" s="46">
        <f>'2) Réalisé'!D98</f>
        <v>0</v>
      </c>
      <c r="D15" s="46">
        <f>'2) Réalisé'!E98</f>
        <v>0</v>
      </c>
      <c r="E15" s="57"/>
      <c r="F15" s="62"/>
      <c r="G15" s="62"/>
      <c r="H15" s="62"/>
      <c r="I15" s="62"/>
    </row>
    <row r="16" spans="1:10" x14ac:dyDescent="0.3">
      <c r="A16" s="50" t="s">
        <v>113</v>
      </c>
      <c r="C16" s="46">
        <f>'2) Réalisé'!D60</f>
        <v>0</v>
      </c>
      <c r="D16" s="46">
        <f>'2) Réalisé'!E60</f>
        <v>0</v>
      </c>
      <c r="E16" s="57"/>
      <c r="F16" s="62"/>
      <c r="G16" s="62"/>
      <c r="H16" s="62"/>
      <c r="I16" s="62"/>
    </row>
    <row r="17" spans="1:10" x14ac:dyDescent="0.3">
      <c r="A17" s="50" t="s">
        <v>115</v>
      </c>
      <c r="C17" s="46">
        <f>'2) Réalisé'!D61</f>
        <v>0</v>
      </c>
      <c r="D17" s="46">
        <f>'2) Réalisé'!E61</f>
        <v>0</v>
      </c>
      <c r="E17" s="57"/>
      <c r="F17" s="62"/>
      <c r="G17" s="62"/>
      <c r="H17" s="62"/>
      <c r="I17" s="62"/>
    </row>
    <row r="18" spans="1:10" x14ac:dyDescent="0.3">
      <c r="A18" s="20" t="s">
        <v>195</v>
      </c>
      <c r="B18" s="5"/>
      <c r="C18" s="46">
        <f>'2) Réalisé'!D99</f>
        <v>0</v>
      </c>
      <c r="D18" s="46">
        <f>'2) Réalisé'!E99</f>
        <v>0</v>
      </c>
      <c r="E18" s="57"/>
      <c r="F18" s="62"/>
      <c r="G18" s="62"/>
      <c r="H18" s="62"/>
      <c r="I18" s="62"/>
    </row>
    <row r="19" spans="1:10" x14ac:dyDescent="0.3">
      <c r="A19" s="20" t="s">
        <v>196</v>
      </c>
      <c r="B19" s="5"/>
      <c r="C19" s="46">
        <f>'2) Réalisé'!D68</f>
        <v>0</v>
      </c>
      <c r="D19" s="46">
        <f>'2) Réalisé'!E68</f>
        <v>0</v>
      </c>
      <c r="E19" s="57"/>
      <c r="F19" s="62"/>
      <c r="G19" s="62"/>
      <c r="H19" s="62"/>
      <c r="I19" s="62"/>
    </row>
    <row r="20" spans="1:10" x14ac:dyDescent="0.3">
      <c r="A20" s="20" t="s">
        <v>197</v>
      </c>
      <c r="B20" s="5"/>
      <c r="C20" s="46">
        <f>'2) Réalisé'!D78</f>
        <v>0</v>
      </c>
      <c r="D20" s="46">
        <f>'2) Réalisé'!E78</f>
        <v>0</v>
      </c>
      <c r="E20" s="57"/>
      <c r="F20" s="62"/>
      <c r="G20" s="62"/>
      <c r="H20" s="62"/>
      <c r="I20" s="62"/>
    </row>
    <row r="21" spans="1:10" x14ac:dyDescent="0.3">
      <c r="A21" s="20" t="s">
        <v>180</v>
      </c>
      <c r="B21" s="5"/>
      <c r="C21" s="46">
        <f>'2) Réalisé'!D97</f>
        <v>0</v>
      </c>
      <c r="D21" s="46">
        <f>'2) Réalisé'!E97</f>
        <v>0</v>
      </c>
      <c r="E21" s="57"/>
      <c r="F21" s="62"/>
      <c r="G21" s="62"/>
      <c r="H21" s="62"/>
      <c r="I21" s="62"/>
    </row>
    <row r="22" spans="1:10" x14ac:dyDescent="0.3">
      <c r="A22" s="20" t="s">
        <v>100</v>
      </c>
      <c r="B22" s="5"/>
      <c r="C22" s="46">
        <f>'2) Réalisé'!D94</f>
        <v>0</v>
      </c>
      <c r="D22" s="46">
        <f>'2) Réalisé'!E94</f>
        <v>0</v>
      </c>
      <c r="E22" s="57"/>
      <c r="F22" s="62"/>
      <c r="G22" s="62"/>
      <c r="H22" s="62"/>
      <c r="I22" s="62"/>
    </row>
    <row r="23" spans="1:10" x14ac:dyDescent="0.3">
      <c r="A23" s="20" t="s">
        <v>198</v>
      </c>
      <c r="B23" s="5"/>
      <c r="C23" s="46">
        <f>'2) Réalisé'!D95</f>
        <v>0</v>
      </c>
      <c r="D23" s="46">
        <f>'2) Réalisé'!E95</f>
        <v>0</v>
      </c>
      <c r="E23" s="57"/>
      <c r="F23" s="62"/>
      <c r="G23" s="62"/>
      <c r="H23" s="62"/>
      <c r="I23" s="62"/>
    </row>
    <row r="24" spans="1:10" x14ac:dyDescent="0.3">
      <c r="C24" s="4"/>
      <c r="D24" s="4"/>
      <c r="E24" s="51"/>
      <c r="F24" s="51"/>
      <c r="G24" s="53"/>
      <c r="H24" s="53"/>
      <c r="I24" s="53"/>
    </row>
    <row r="25" spans="1:10" x14ac:dyDescent="0.3">
      <c r="A25" s="47" t="s">
        <v>199</v>
      </c>
      <c r="B25" s="48"/>
      <c r="C25" s="4"/>
      <c r="D25" s="4"/>
      <c r="E25" s="51"/>
      <c r="F25" s="51"/>
      <c r="G25" s="53"/>
      <c r="H25" s="53"/>
      <c r="I25" s="53"/>
    </row>
    <row r="26" spans="1:10" x14ac:dyDescent="0.3">
      <c r="A26" s="48"/>
      <c r="B26" s="48"/>
      <c r="C26" s="4"/>
      <c r="D26" s="4"/>
      <c r="E26" s="51"/>
      <c r="F26" s="51"/>
      <c r="G26" s="53"/>
      <c r="H26" s="53"/>
      <c r="I26" s="53"/>
    </row>
    <row r="27" spans="1:10" x14ac:dyDescent="0.3">
      <c r="A27" s="20" t="s">
        <v>187</v>
      </c>
      <c r="B27" s="5"/>
      <c r="C27" s="46">
        <f>'2) Réalisé'!D104</f>
        <v>0</v>
      </c>
      <c r="D27" s="46">
        <f>'2) Réalisé'!E104</f>
        <v>0</v>
      </c>
      <c r="E27" s="57"/>
      <c r="F27" s="62"/>
      <c r="G27" s="62"/>
      <c r="H27" s="62"/>
      <c r="I27" s="62"/>
    </row>
    <row r="28" spans="1:10" x14ac:dyDescent="0.3">
      <c r="A28" s="20" t="s">
        <v>200</v>
      </c>
      <c r="B28" s="5"/>
      <c r="C28" s="21">
        <f>'2) Réalisé'!D88</f>
        <v>0</v>
      </c>
      <c r="D28" s="21">
        <f>'2) Réalisé'!E88</f>
        <v>0</v>
      </c>
      <c r="E28" s="57"/>
      <c r="F28" s="62"/>
      <c r="G28" s="62"/>
      <c r="H28" s="62"/>
      <c r="I28" s="62"/>
    </row>
    <row r="29" spans="1:10" x14ac:dyDescent="0.3">
      <c r="A29" s="20" t="s">
        <v>201</v>
      </c>
      <c r="B29" s="5"/>
      <c r="C29" s="21">
        <f>'2) Réalisé'!D100+'2) Réalisé'!D101+'2) Réalisé'!D102</f>
        <v>0</v>
      </c>
      <c r="D29" s="21">
        <f>'2) Réalisé'!E100+'2) Réalisé'!E101+'2) Réalisé'!E102</f>
        <v>0</v>
      </c>
      <c r="E29" s="57"/>
      <c r="F29" s="62"/>
      <c r="G29" s="62"/>
      <c r="H29" s="62"/>
      <c r="I29" s="62"/>
      <c r="J29" s="73" t="s">
        <v>0</v>
      </c>
    </row>
    <row r="30" spans="1:10" x14ac:dyDescent="0.3">
      <c r="A30" s="61" t="s">
        <v>202</v>
      </c>
      <c r="B30" s="5"/>
      <c r="C30" s="21">
        <f>+'2) Réalisé'!D85</f>
        <v>0</v>
      </c>
      <c r="D30" s="21">
        <f>+'2) Réalisé'!E85</f>
        <v>0</v>
      </c>
      <c r="E30" s="57"/>
      <c r="F30" s="62"/>
      <c r="G30" s="62"/>
      <c r="H30" s="62"/>
      <c r="I30" s="62"/>
    </row>
    <row r="32" spans="1:10" x14ac:dyDescent="0.3">
      <c r="E32" s="1" t="s">
        <v>0</v>
      </c>
    </row>
    <row r="33" spans="5:5" x14ac:dyDescent="0.3">
      <c r="E33" s="1" t="s">
        <v>0</v>
      </c>
    </row>
    <row r="59" spans="1:1" x14ac:dyDescent="0.3">
      <c r="A59" s="1" t="s">
        <v>276</v>
      </c>
    </row>
  </sheetData>
  <mergeCells count="1">
    <mergeCell ref="E1:I2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J29"/>
  <sheetViews>
    <sheetView showGridLines="0" workbookViewId="0">
      <selection activeCell="D21" sqref="D21"/>
    </sheetView>
  </sheetViews>
  <sheetFormatPr baseColWidth="10" defaultColWidth="11.453125" defaultRowHeight="13" x14ac:dyDescent="0.3"/>
  <cols>
    <col min="1" max="1" width="50.90625" style="1" customWidth="1"/>
    <col min="2" max="2" width="4.453125" style="1" customWidth="1"/>
    <col min="3" max="3" width="4.6328125" style="1" customWidth="1"/>
    <col min="4" max="4" width="12.08984375" style="1" customWidth="1"/>
    <col min="5" max="5" width="14.453125" style="1" customWidth="1"/>
    <col min="6" max="16384" width="11.453125" style="1"/>
  </cols>
  <sheetData>
    <row r="1" spans="1:10" s="75" customFormat="1" ht="75" customHeight="1" thickBot="1" x14ac:dyDescent="0.4">
      <c r="A1" s="143" t="s">
        <v>203</v>
      </c>
      <c r="B1" s="144"/>
      <c r="C1" s="144"/>
      <c r="D1" s="144"/>
      <c r="E1" s="144"/>
      <c r="F1" s="144"/>
      <c r="G1" s="144"/>
      <c r="H1" s="144"/>
      <c r="I1" s="144"/>
      <c r="J1" s="145"/>
    </row>
    <row r="4" spans="1:10" s="75" customFormat="1" ht="45.75" customHeight="1" x14ac:dyDescent="0.35">
      <c r="A4" s="146" t="s">
        <v>204</v>
      </c>
      <c r="B4" s="147"/>
      <c r="C4" s="147"/>
      <c r="D4" s="147"/>
      <c r="E4" s="147"/>
      <c r="F4" s="147"/>
      <c r="G4" s="147"/>
      <c r="H4" s="147"/>
      <c r="I4" s="147"/>
      <c r="J4" s="148"/>
    </row>
    <row r="5" spans="1:10" s="75" customFormat="1" ht="24" customHeight="1" x14ac:dyDescent="0.35">
      <c r="A5" s="80"/>
      <c r="B5" s="77"/>
      <c r="D5" s="78"/>
      <c r="E5" s="78"/>
      <c r="F5" s="78"/>
      <c r="G5" s="76"/>
    </row>
    <row r="6" spans="1:10" s="75" customFormat="1" ht="15.5" x14ac:dyDescent="0.35">
      <c r="A6" s="139" t="s">
        <v>0</v>
      </c>
      <c r="B6" s="139"/>
      <c r="C6" s="139"/>
      <c r="D6" s="139"/>
      <c r="E6" s="139"/>
      <c r="F6" s="78"/>
      <c r="G6" s="76"/>
    </row>
    <row r="7" spans="1:10" s="75" customFormat="1" ht="6.75" customHeight="1" x14ac:dyDescent="0.35">
      <c r="A7" s="139"/>
      <c r="B7" s="139"/>
      <c r="C7" s="139"/>
      <c r="D7" s="139"/>
      <c r="E7" s="139"/>
      <c r="F7" s="78"/>
      <c r="G7" s="76"/>
    </row>
    <row r="8" spans="1:10" s="75" customFormat="1" ht="15.5" x14ac:dyDescent="0.35">
      <c r="A8" s="141" t="s">
        <v>205</v>
      </c>
      <c r="B8" s="141"/>
      <c r="C8" s="142"/>
      <c r="D8" s="79" t="s">
        <v>206</v>
      </c>
      <c r="E8" s="76"/>
      <c r="F8" s="78"/>
      <c r="G8" s="81"/>
    </row>
    <row r="9" spans="1:10" ht="36" customHeight="1" x14ac:dyDescent="0.3">
      <c r="C9" s="139"/>
      <c r="D9" s="139"/>
      <c r="E9" s="139"/>
    </row>
    <row r="10" spans="1:10" x14ac:dyDescent="0.3">
      <c r="A10" s="43" t="s">
        <v>207</v>
      </c>
      <c r="C10" s="4"/>
      <c r="D10" s="52"/>
      <c r="E10" s="59"/>
      <c r="F10" s="4"/>
    </row>
    <row r="11" spans="1:10" s="2" customFormat="1" x14ac:dyDescent="0.3">
      <c r="A11" s="50" t="s">
        <v>208</v>
      </c>
      <c r="C11" s="82"/>
      <c r="D11" s="52"/>
      <c r="E11" s="59"/>
    </row>
    <row r="12" spans="1:10" s="2" customFormat="1" x14ac:dyDescent="0.3">
      <c r="A12" s="50" t="s">
        <v>209</v>
      </c>
      <c r="C12" s="82"/>
      <c r="D12" s="52"/>
      <c r="E12" s="59"/>
    </row>
    <row r="13" spans="1:10" x14ac:dyDescent="0.3">
      <c r="A13" s="83" t="s">
        <v>210</v>
      </c>
      <c r="C13" s="4"/>
      <c r="D13" s="51"/>
      <c r="E13" s="51"/>
    </row>
    <row r="14" spans="1:10" x14ac:dyDescent="0.3">
      <c r="A14" s="5"/>
      <c r="C14" s="4"/>
      <c r="D14" s="51"/>
      <c r="E14" s="51"/>
    </row>
    <row r="15" spans="1:10" x14ac:dyDescent="0.3">
      <c r="A15" s="47" t="s">
        <v>192</v>
      </c>
      <c r="B15" s="48"/>
      <c r="C15" s="4"/>
      <c r="D15" s="51"/>
      <c r="E15" s="51"/>
    </row>
    <row r="16" spans="1:10" x14ac:dyDescent="0.3">
      <c r="C16" s="4"/>
      <c r="D16" s="51"/>
      <c r="E16" s="51"/>
    </row>
    <row r="17" spans="1:6" x14ac:dyDescent="0.3">
      <c r="A17" s="20" t="s">
        <v>211</v>
      </c>
      <c r="B17" s="5"/>
      <c r="C17" s="4"/>
      <c r="D17" s="54"/>
      <c r="E17" s="57"/>
    </row>
    <row r="18" spans="1:6" x14ac:dyDescent="0.3">
      <c r="A18" s="20" t="s">
        <v>193</v>
      </c>
      <c r="B18" s="5"/>
      <c r="C18" s="4"/>
      <c r="D18" s="54"/>
      <c r="E18" s="57"/>
    </row>
    <row r="19" spans="1:6" x14ac:dyDescent="0.3">
      <c r="A19" s="84" t="s">
        <v>212</v>
      </c>
      <c r="B19" s="5"/>
      <c r="C19" s="4"/>
      <c r="D19" s="54"/>
      <c r="E19" s="57"/>
    </row>
    <row r="20" spans="1:6" x14ac:dyDescent="0.3">
      <c r="A20" s="1" t="s">
        <v>0</v>
      </c>
      <c r="C20" s="4"/>
      <c r="D20" s="51"/>
      <c r="E20" s="51"/>
    </row>
    <row r="21" spans="1:6" x14ac:dyDescent="0.3">
      <c r="C21" s="4"/>
      <c r="D21" s="51"/>
      <c r="E21" s="51"/>
    </row>
    <row r="22" spans="1:6" x14ac:dyDescent="0.3">
      <c r="A22" s="47" t="s">
        <v>199</v>
      </c>
      <c r="B22" s="48"/>
      <c r="C22" s="4"/>
      <c r="D22" s="51"/>
      <c r="E22" s="51"/>
    </row>
    <row r="23" spans="1:6" x14ac:dyDescent="0.3">
      <c r="A23" s="48"/>
      <c r="B23" s="48"/>
      <c r="C23" s="4"/>
      <c r="D23" s="51"/>
      <c r="E23" s="51"/>
    </row>
    <row r="24" spans="1:6" x14ac:dyDescent="0.3">
      <c r="A24" s="20" t="s">
        <v>213</v>
      </c>
      <c r="B24" s="5"/>
      <c r="C24" s="82"/>
      <c r="D24" s="54"/>
      <c r="E24" s="57"/>
    </row>
    <row r="25" spans="1:6" x14ac:dyDescent="0.3">
      <c r="A25" s="20" t="s">
        <v>214</v>
      </c>
      <c r="B25" s="5"/>
      <c r="C25" s="82"/>
      <c r="D25" s="54"/>
      <c r="E25" s="57"/>
      <c r="F25" s="73" t="s">
        <v>0</v>
      </c>
    </row>
    <row r="26" spans="1:6" x14ac:dyDescent="0.3">
      <c r="A26" s="20" t="s">
        <v>215</v>
      </c>
      <c r="B26" s="5"/>
      <c r="C26" s="85"/>
      <c r="D26" s="54"/>
      <c r="E26" s="57"/>
    </row>
    <row r="27" spans="1:6" x14ac:dyDescent="0.3">
      <c r="A27" s="86" t="s">
        <v>216</v>
      </c>
    </row>
    <row r="29" spans="1:6" x14ac:dyDescent="0.3">
      <c r="A29" s="1" t="s">
        <v>217</v>
      </c>
    </row>
  </sheetData>
  <mergeCells count="5">
    <mergeCell ref="A8:C8"/>
    <mergeCell ref="C9:E9"/>
    <mergeCell ref="A1:J1"/>
    <mergeCell ref="A4:J4"/>
    <mergeCell ref="A6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a77066-4083-49b4-b8bd-6b6ef50533f3" xsi:nil="true"/>
    <lcf76f155ced4ddcb4097134ff3c332f xmlns="d7d18461-03fd-419d-b7ce-681595cba4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2C5CB0F074C44B8260FC89DE0991C" ma:contentTypeVersion="14" ma:contentTypeDescription="Crée un document." ma:contentTypeScope="" ma:versionID="52c8be3561f08d0708e05b0ed0689804">
  <xsd:schema xmlns:xsd="http://www.w3.org/2001/XMLSchema" xmlns:xs="http://www.w3.org/2001/XMLSchema" xmlns:p="http://schemas.microsoft.com/office/2006/metadata/properties" xmlns:ns2="d7d18461-03fd-419d-b7ce-681595cba4fe" xmlns:ns3="1ba77066-4083-49b4-b8bd-6b6ef50533f3" targetNamespace="http://schemas.microsoft.com/office/2006/metadata/properties" ma:root="true" ma:fieldsID="01fa5d6938cdfe23c667fe2a8ee25a16" ns2:_="" ns3:_="">
    <xsd:import namespace="d7d18461-03fd-419d-b7ce-681595cba4fe"/>
    <xsd:import namespace="1ba77066-4083-49b4-b8bd-6b6ef50533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18461-03fd-419d-b7ce-681595cba4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5a18d8d6-1e9f-4467-8645-656d059edf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77066-4083-49b4-b8bd-6b6ef50533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ed00f6b-ee85-45c9-9974-351ea4019c42}" ma:internalName="TaxCatchAll" ma:showField="CatchAllData" ma:web="1ba77066-4083-49b4-b8bd-6b6ef50533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58B98-0137-456B-93E7-E387E6B1A47C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ba77066-4083-49b4-b8bd-6b6ef50533f3"/>
    <ds:schemaRef ds:uri="d7d18461-03fd-419d-b7ce-681595cba4f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90FA9A-9328-4822-A6FA-56EEE1F31F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096E7-2D2E-4A89-A788-281B8E8AD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d18461-03fd-419d-b7ce-681595cba4fe"/>
    <ds:schemaRef ds:uri="1ba77066-4083-49b4-b8bd-6b6ef50533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a399f59-4fb0-4c58-b63e-f94bfc24371c}" enabled="0" method="" siteId="{5a399f59-4fb0-4c58-b63e-f94bfc24371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Consignes</vt:lpstr>
      <vt:lpstr>1) Simulateur</vt:lpstr>
      <vt:lpstr>2) Réalisé</vt:lpstr>
      <vt:lpstr>3) Prévisionnel</vt:lpstr>
      <vt:lpstr>4) Situation intermédiaire</vt:lpstr>
      <vt:lpstr>'1) Simulateur'!Zone_d_impression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APIRES</dc:creator>
  <cp:keywords/>
  <dc:description/>
  <cp:lastModifiedBy>PLUCHARD Bastien</cp:lastModifiedBy>
  <cp:revision/>
  <dcterms:created xsi:type="dcterms:W3CDTF">2012-06-01T11:06:47Z</dcterms:created>
  <dcterms:modified xsi:type="dcterms:W3CDTF">2026-05-13T08:56:48Z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0x0101007872C5CB0F074C44B8260FC89DE0991C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